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5480" windowHeight="7485" activeTab="2"/>
  </bookViews>
  <sheets>
    <sheet name="príjmy" sheetId="1" r:id="rId1"/>
    <sheet name="vydavky" sheetId="3" r:id="rId2"/>
    <sheet name="Hárok1" sheetId="4" r:id="rId3"/>
  </sheets>
  <calcPr calcId="125725"/>
</workbook>
</file>

<file path=xl/calcChain.xml><?xml version="1.0" encoding="utf-8"?>
<calcChain xmlns="http://schemas.openxmlformats.org/spreadsheetml/2006/main">
  <c r="F30" i="4"/>
  <c r="D72" i="1" l="1"/>
  <c r="D65"/>
  <c r="E268" i="3"/>
  <c r="F268"/>
  <c r="G268"/>
  <c r="H268"/>
  <c r="E261"/>
  <c r="F261"/>
  <c r="G261"/>
  <c r="H261"/>
  <c r="E431"/>
  <c r="F431"/>
  <c r="G431"/>
  <c r="H431"/>
  <c r="F53"/>
  <c r="E65" i="1"/>
  <c r="F65"/>
  <c r="G65"/>
  <c r="E540" i="3"/>
  <c r="F540"/>
  <c r="G540"/>
  <c r="H540"/>
  <c r="E534"/>
  <c r="E541" s="1"/>
  <c r="F534"/>
  <c r="G534"/>
  <c r="G541" s="1"/>
  <c r="H534"/>
  <c r="D541"/>
  <c r="F541"/>
  <c r="H541"/>
  <c r="E478" l="1"/>
  <c r="F478"/>
  <c r="G478"/>
  <c r="H478"/>
  <c r="E510" l="1"/>
  <c r="E528"/>
  <c r="F340"/>
  <c r="G340"/>
  <c r="H340"/>
  <c r="E340"/>
  <c r="G549" l="1"/>
  <c r="E549"/>
  <c r="G528"/>
  <c r="G513" s="1"/>
  <c r="E513"/>
  <c r="E531" s="1"/>
  <c r="G510"/>
  <c r="G503" s="1"/>
  <c r="G531" s="1"/>
  <c r="E503"/>
  <c r="E548" s="1"/>
  <c r="G498"/>
  <c r="E498"/>
  <c r="G495"/>
  <c r="E495"/>
  <c r="G493"/>
  <c r="E493"/>
  <c r="G489"/>
  <c r="G475" s="1"/>
  <c r="E489"/>
  <c r="E475" s="1"/>
  <c r="G473"/>
  <c r="E473"/>
  <c r="G469"/>
  <c r="E469"/>
  <c r="G465"/>
  <c r="E465"/>
  <c r="G463"/>
  <c r="E463"/>
  <c r="G460"/>
  <c r="E460"/>
  <c r="G458"/>
  <c r="E458"/>
  <c r="G455"/>
  <c r="E455"/>
  <c r="G453"/>
  <c r="E453"/>
  <c r="G450"/>
  <c r="E450"/>
  <c r="G448"/>
  <c r="E448"/>
  <c r="G441"/>
  <c r="E441"/>
  <c r="G439"/>
  <c r="E439"/>
  <c r="G436"/>
  <c r="E436"/>
  <c r="G434"/>
  <c r="E434"/>
  <c r="G429"/>
  <c r="E429"/>
  <c r="G419"/>
  <c r="E419"/>
  <c r="G413"/>
  <c r="E413"/>
  <c r="G408"/>
  <c r="E408"/>
  <c r="G403"/>
  <c r="E403"/>
  <c r="G393"/>
  <c r="E393"/>
  <c r="G387"/>
  <c r="E387"/>
  <c r="G383"/>
  <c r="E383"/>
  <c r="G372"/>
  <c r="E372"/>
  <c r="G368"/>
  <c r="E368"/>
  <c r="G366"/>
  <c r="E366"/>
  <c r="G361"/>
  <c r="E361"/>
  <c r="G351"/>
  <c r="E351"/>
  <c r="G347"/>
  <c r="E347"/>
  <c r="G345"/>
  <c r="E345"/>
  <c r="G334"/>
  <c r="E334"/>
  <c r="G328"/>
  <c r="E328"/>
  <c r="G316"/>
  <c r="E316"/>
  <c r="G312"/>
  <c r="E312"/>
  <c r="G310"/>
  <c r="E310"/>
  <c r="G305"/>
  <c r="E305"/>
  <c r="G301"/>
  <c r="E301"/>
  <c r="G296"/>
  <c r="E296"/>
  <c r="G292"/>
  <c r="E292"/>
  <c r="G286"/>
  <c r="E286"/>
  <c r="G283"/>
  <c r="E283"/>
  <c r="G281"/>
  <c r="E281"/>
  <c r="G276"/>
  <c r="E276"/>
  <c r="G272"/>
  <c r="E272"/>
  <c r="G266"/>
  <c r="E266"/>
  <c r="G259"/>
  <c r="E259"/>
  <c r="G254"/>
  <c r="E254"/>
  <c r="G249"/>
  <c r="E249"/>
  <c r="G246"/>
  <c r="E246"/>
  <c r="G243"/>
  <c r="E243"/>
  <c r="G241"/>
  <c r="E241"/>
  <c r="G237"/>
  <c r="E237"/>
  <c r="G231"/>
  <c r="E231"/>
  <c r="G221"/>
  <c r="E221"/>
  <c r="E218" s="1"/>
  <c r="G218"/>
  <c r="G216"/>
  <c r="E216"/>
  <c r="G209"/>
  <c r="E209"/>
  <c r="G207"/>
  <c r="E207"/>
  <c r="G203"/>
  <c r="E203"/>
  <c r="G198"/>
  <c r="E198"/>
  <c r="G194"/>
  <c r="E194"/>
  <c r="G190"/>
  <c r="E190"/>
  <c r="G180"/>
  <c r="G176" s="1"/>
  <c r="E180"/>
  <c r="E176" s="1"/>
  <c r="G174"/>
  <c r="E174"/>
  <c r="G170"/>
  <c r="E170"/>
  <c r="G164"/>
  <c r="E164"/>
  <c r="G160"/>
  <c r="E160"/>
  <c r="G150"/>
  <c r="E150"/>
  <c r="G145"/>
  <c r="E145"/>
  <c r="G143"/>
  <c r="E143"/>
  <c r="G139"/>
  <c r="E139"/>
  <c r="G137"/>
  <c r="E137"/>
  <c r="G133"/>
  <c r="E133"/>
  <c r="G130"/>
  <c r="E130"/>
  <c r="G127"/>
  <c r="E127"/>
  <c r="G122"/>
  <c r="E122"/>
  <c r="G112"/>
  <c r="E112"/>
  <c r="E106" s="1"/>
  <c r="G106"/>
  <c r="G104"/>
  <c r="E104"/>
  <c r="G100"/>
  <c r="E100"/>
  <c r="G97"/>
  <c r="E97"/>
  <c r="E94" s="1"/>
  <c r="G94"/>
  <c r="G91"/>
  <c r="E91"/>
  <c r="G87"/>
  <c r="E87"/>
  <c r="G85"/>
  <c r="E85"/>
  <c r="G78"/>
  <c r="E78"/>
  <c r="G60"/>
  <c r="E60"/>
  <c r="G53"/>
  <c r="E53"/>
  <c r="G46"/>
  <c r="E46"/>
  <c r="G34"/>
  <c r="E34"/>
  <c r="G28"/>
  <c r="E28"/>
  <c r="G24"/>
  <c r="E24"/>
  <c r="G12"/>
  <c r="G6" s="1"/>
  <c r="E12"/>
  <c r="F73" i="1"/>
  <c r="G553" i="3" s="1"/>
  <c r="D73" i="1"/>
  <c r="E553" i="3" s="1"/>
  <c r="F62" i="1"/>
  <c r="F72" s="1"/>
  <c r="G552" i="3" s="1"/>
  <c r="D62" i="1"/>
  <c r="E552" i="3" s="1"/>
  <c r="F57" i="1"/>
  <c r="D57"/>
  <c r="F49"/>
  <c r="D49"/>
  <c r="F46"/>
  <c r="D46"/>
  <c r="F24"/>
  <c r="D24"/>
  <c r="F19"/>
  <c r="D19"/>
  <c r="E12"/>
  <c r="F12"/>
  <c r="D12"/>
  <c r="F6"/>
  <c r="D6"/>
  <c r="C65"/>
  <c r="D259" i="3"/>
  <c r="F259"/>
  <c r="H259"/>
  <c r="G548" l="1"/>
  <c r="G389"/>
  <c r="G547" s="1"/>
  <c r="E389"/>
  <c r="G500"/>
  <c r="F60" i="1"/>
  <c r="F71" s="1"/>
  <c r="G551" i="3" s="1"/>
  <c r="G554" s="1"/>
  <c r="D60" i="1"/>
  <c r="F74"/>
  <c r="E6" i="3"/>
  <c r="E500" s="1"/>
  <c r="G62" i="1"/>
  <c r="G72" s="1"/>
  <c r="H552" i="3" s="1"/>
  <c r="E62" i="1"/>
  <c r="E72" s="1"/>
  <c r="F552" i="3" s="1"/>
  <c r="C62" i="1"/>
  <c r="C72" s="1"/>
  <c r="D552" i="3" s="1"/>
  <c r="E73" i="1"/>
  <c r="F553" i="3" s="1"/>
  <c r="G73" i="1"/>
  <c r="H553" i="3" s="1"/>
  <c r="C73" i="1"/>
  <c r="D553" i="3" s="1"/>
  <c r="H74" i="1"/>
  <c r="D12" i="3"/>
  <c r="H266"/>
  <c r="F266"/>
  <c r="D266"/>
  <c r="D261" s="1"/>
  <c r="D85"/>
  <c r="D448"/>
  <c r="D540"/>
  <c r="D534" s="1"/>
  <c r="D549" s="1"/>
  <c r="F549"/>
  <c r="H549"/>
  <c r="D528"/>
  <c r="D513" s="1"/>
  <c r="D531" s="1"/>
  <c r="F528"/>
  <c r="F513" s="1"/>
  <c r="H528"/>
  <c r="H513" s="1"/>
  <c r="D510"/>
  <c r="D503" s="1"/>
  <c r="F510"/>
  <c r="H510"/>
  <c r="H503" s="1"/>
  <c r="F503"/>
  <c r="D498"/>
  <c r="D495" s="1"/>
  <c r="F498"/>
  <c r="F495" s="1"/>
  <c r="H498"/>
  <c r="H495" s="1"/>
  <c r="D493"/>
  <c r="F493"/>
  <c r="H493"/>
  <c r="D478"/>
  <c r="D469"/>
  <c r="F469"/>
  <c r="H469"/>
  <c r="D489"/>
  <c r="F489"/>
  <c r="H489"/>
  <c r="D473"/>
  <c r="D465" s="1"/>
  <c r="F473"/>
  <c r="H473"/>
  <c r="F465"/>
  <c r="D463"/>
  <c r="F463"/>
  <c r="H463"/>
  <c r="D460"/>
  <c r="F460"/>
  <c r="H460"/>
  <c r="D458"/>
  <c r="F458"/>
  <c r="H458"/>
  <c r="D455"/>
  <c r="F455"/>
  <c r="H455"/>
  <c r="D453"/>
  <c r="D450" s="1"/>
  <c r="F453"/>
  <c r="H453"/>
  <c r="H450" s="1"/>
  <c r="F450"/>
  <c r="F448"/>
  <c r="F441" s="1"/>
  <c r="H448"/>
  <c r="H441" s="1"/>
  <c r="D441"/>
  <c r="D434"/>
  <c r="D431" s="1"/>
  <c r="F434"/>
  <c r="H434"/>
  <c r="D429"/>
  <c r="F429"/>
  <c r="H429"/>
  <c r="D419"/>
  <c r="F419"/>
  <c r="H419"/>
  <c r="D413"/>
  <c r="F413"/>
  <c r="H413"/>
  <c r="D408"/>
  <c r="F408"/>
  <c r="H408"/>
  <c r="D403"/>
  <c r="F403"/>
  <c r="H403"/>
  <c r="D393"/>
  <c r="D389" s="1"/>
  <c r="F393"/>
  <c r="H393"/>
  <c r="D387"/>
  <c r="F387"/>
  <c r="H387"/>
  <c r="D383"/>
  <c r="F383"/>
  <c r="H383"/>
  <c r="D439"/>
  <c r="D436" s="1"/>
  <c r="F439"/>
  <c r="F436" s="1"/>
  <c r="H439"/>
  <c r="H436" s="1"/>
  <c r="D372"/>
  <c r="F372"/>
  <c r="H372"/>
  <c r="D366"/>
  <c r="F366"/>
  <c r="H366"/>
  <c r="D361"/>
  <c r="F361"/>
  <c r="H361"/>
  <c r="D351"/>
  <c r="F351"/>
  <c r="H351"/>
  <c r="D345"/>
  <c r="F345"/>
  <c r="H345"/>
  <c r="D340"/>
  <c r="D334"/>
  <c r="F334"/>
  <c r="H334"/>
  <c r="D328"/>
  <c r="F328"/>
  <c r="H328"/>
  <c r="D316"/>
  <c r="D312" s="1"/>
  <c r="F316"/>
  <c r="H316"/>
  <c r="D310"/>
  <c r="F310"/>
  <c r="H310"/>
  <c r="D305"/>
  <c r="F305"/>
  <c r="H305"/>
  <c r="D301"/>
  <c r="F301"/>
  <c r="H301"/>
  <c r="D296"/>
  <c r="F296"/>
  <c r="H296"/>
  <c r="D292"/>
  <c r="F292"/>
  <c r="H292"/>
  <c r="D286"/>
  <c r="D283" s="1"/>
  <c r="F286"/>
  <c r="H286"/>
  <c r="D281"/>
  <c r="F281"/>
  <c r="H281"/>
  <c r="D276"/>
  <c r="F276"/>
  <c r="H276"/>
  <c r="D272"/>
  <c r="F272"/>
  <c r="H272"/>
  <c r="D254"/>
  <c r="F254"/>
  <c r="H254"/>
  <c r="D249"/>
  <c r="F249"/>
  <c r="H249"/>
  <c r="D246"/>
  <c r="F246"/>
  <c r="H246"/>
  <c r="D241"/>
  <c r="F241"/>
  <c r="H241"/>
  <c r="D237"/>
  <c r="F237"/>
  <c r="H237"/>
  <c r="D231"/>
  <c r="F231"/>
  <c r="H231"/>
  <c r="D221"/>
  <c r="F221"/>
  <c r="H221"/>
  <c r="D216"/>
  <c r="D209" s="1"/>
  <c r="F216"/>
  <c r="F209" s="1"/>
  <c r="H216"/>
  <c r="H209" s="1"/>
  <c r="D207"/>
  <c r="F207"/>
  <c r="H207"/>
  <c r="D203"/>
  <c r="F203"/>
  <c r="H203"/>
  <c r="D198"/>
  <c r="F198"/>
  <c r="H198"/>
  <c r="D194"/>
  <c r="F194"/>
  <c r="H194"/>
  <c r="D190"/>
  <c r="F190"/>
  <c r="H190"/>
  <c r="D180"/>
  <c r="F180"/>
  <c r="H180"/>
  <c r="D176"/>
  <c r="D174"/>
  <c r="F174"/>
  <c r="H174"/>
  <c r="D170"/>
  <c r="F170"/>
  <c r="H170"/>
  <c r="D164"/>
  <c r="F164"/>
  <c r="H164"/>
  <c r="D160"/>
  <c r="F160"/>
  <c r="H160"/>
  <c r="D150"/>
  <c r="F150"/>
  <c r="H150"/>
  <c r="D143"/>
  <c r="D139" s="1"/>
  <c r="F143"/>
  <c r="F139" s="1"/>
  <c r="H143"/>
  <c r="H139" s="1"/>
  <c r="D137"/>
  <c r="F137"/>
  <c r="H137"/>
  <c r="D133"/>
  <c r="F133"/>
  <c r="H133"/>
  <c r="D127"/>
  <c r="F127"/>
  <c r="H127"/>
  <c r="D122"/>
  <c r="F122"/>
  <c r="H122"/>
  <c r="D112"/>
  <c r="F112"/>
  <c r="H112"/>
  <c r="D104"/>
  <c r="D100" s="1"/>
  <c r="F104"/>
  <c r="H104"/>
  <c r="H100" s="1"/>
  <c r="F100"/>
  <c r="D97"/>
  <c r="D94" s="1"/>
  <c r="F97"/>
  <c r="F94" s="1"/>
  <c r="H97"/>
  <c r="H94" s="1"/>
  <c r="D91"/>
  <c r="D87" s="1"/>
  <c r="F91"/>
  <c r="F87" s="1"/>
  <c r="H91"/>
  <c r="H87" s="1"/>
  <c r="H78"/>
  <c r="F85"/>
  <c r="H85"/>
  <c r="D78"/>
  <c r="F78"/>
  <c r="D60"/>
  <c r="F60"/>
  <c r="H60"/>
  <c r="D53"/>
  <c r="H53"/>
  <c r="D46"/>
  <c r="F46"/>
  <c r="H46"/>
  <c r="D34"/>
  <c r="F34"/>
  <c r="H34"/>
  <c r="D28"/>
  <c r="F28"/>
  <c r="H28"/>
  <c r="D24"/>
  <c r="F24"/>
  <c r="H24"/>
  <c r="F12"/>
  <c r="H12"/>
  <c r="C57" i="1"/>
  <c r="E57"/>
  <c r="C49"/>
  <c r="E49"/>
  <c r="G49"/>
  <c r="C46"/>
  <c r="E46"/>
  <c r="C24"/>
  <c r="E24"/>
  <c r="C12"/>
  <c r="G12"/>
  <c r="C19"/>
  <c r="E19"/>
  <c r="E6"/>
  <c r="G24"/>
  <c r="C6"/>
  <c r="G6"/>
  <c r="G19"/>
  <c r="G46"/>
  <c r="G57"/>
  <c r="D71" l="1"/>
  <c r="D74" s="1"/>
  <c r="H531" i="3"/>
  <c r="F531"/>
  <c r="F548" s="1"/>
  <c r="G550"/>
  <c r="G555" s="1"/>
  <c r="D130"/>
  <c r="F130"/>
  <c r="H243"/>
  <c r="D243"/>
  <c r="H389"/>
  <c r="F389"/>
  <c r="H312"/>
  <c r="F176"/>
  <c r="H145"/>
  <c r="F218"/>
  <c r="H347"/>
  <c r="D347"/>
  <c r="F347"/>
  <c r="F6"/>
  <c r="E547"/>
  <c r="E550" s="1"/>
  <c r="H368"/>
  <c r="D368"/>
  <c r="D548"/>
  <c r="H176"/>
  <c r="H130"/>
  <c r="F283"/>
  <c r="H283"/>
  <c r="F106"/>
  <c r="D145"/>
  <c r="F312"/>
  <c r="H218"/>
  <c r="D218"/>
  <c r="F145"/>
  <c r="F243"/>
  <c r="D6"/>
  <c r="H106"/>
  <c r="D106"/>
  <c r="D268"/>
  <c r="F475"/>
  <c r="D475"/>
  <c r="C60" i="1"/>
  <c r="C71" s="1"/>
  <c r="C74" s="1"/>
  <c r="H475" i="3"/>
  <c r="H465"/>
  <c r="H6"/>
  <c r="H548"/>
  <c r="E60" i="1"/>
  <c r="E71" s="1"/>
  <c r="E74" s="1"/>
  <c r="F368" i="3"/>
  <c r="G60" i="1"/>
  <c r="G71" s="1"/>
  <c r="G74" s="1"/>
  <c r="E551" i="3" l="1"/>
  <c r="E554" s="1"/>
  <c r="E555" s="1"/>
  <c r="D500"/>
  <c r="F547"/>
  <c r="F550" s="1"/>
  <c r="D547"/>
  <c r="D550" s="1"/>
  <c r="H551"/>
  <c r="H554" s="1"/>
  <c r="F551"/>
  <c r="F554" s="1"/>
  <c r="H500"/>
  <c r="H547"/>
  <c r="H550" s="1"/>
  <c r="D551"/>
  <c r="D554" s="1"/>
  <c r="F500"/>
  <c r="F555" l="1"/>
  <c r="H555"/>
  <c r="D555"/>
</calcChain>
</file>

<file path=xl/sharedStrings.xml><?xml version="1.0" encoding="utf-8"?>
<sst xmlns="http://schemas.openxmlformats.org/spreadsheetml/2006/main" count="606" uniqueCount="332">
  <si>
    <t>Tovary a služby</t>
  </si>
  <si>
    <t>631 001</t>
  </si>
  <si>
    <t>633 002</t>
  </si>
  <si>
    <t>Dopravné</t>
  </si>
  <si>
    <t>634 001</t>
  </si>
  <si>
    <t>635 002</t>
  </si>
  <si>
    <t>01.1.2 Finančná a rozpočtová oblasť</t>
  </si>
  <si>
    <t>01.3.3 Iné všeobecné služby /matrika/</t>
  </si>
  <si>
    <t>02.2.0 Civilná obrana</t>
  </si>
  <si>
    <t>632 001</t>
  </si>
  <si>
    <t>04.5.1 Cestná doprava</t>
  </si>
  <si>
    <t>06.4.0 Verejné osvetlenie</t>
  </si>
  <si>
    <t>08.3.0 Vysielacie a vydavateľské služby</t>
  </si>
  <si>
    <t>01.7.0  Transakcie verejného dlhu</t>
  </si>
  <si>
    <t>Rozpočtové príjmy spolu</t>
  </si>
  <si>
    <t>Bežné výdavky spolu</t>
  </si>
  <si>
    <t>Kapitálové výdavky spolu</t>
  </si>
  <si>
    <t>Sumarizácia</t>
  </si>
  <si>
    <t>Energie, voda a komunikácie</t>
  </si>
  <si>
    <t xml:space="preserve">Materiál </t>
  </si>
  <si>
    <t>Rutinná a štandartná údržba</t>
  </si>
  <si>
    <t>Služby</t>
  </si>
  <si>
    <t>Transfery v rámci verejnej správy</t>
  </si>
  <si>
    <t>Poistné a príspevok do poisťovní</t>
  </si>
  <si>
    <t>Iné nedaňové príjmy</t>
  </si>
  <si>
    <t>Bežné výdavky</t>
  </si>
  <si>
    <t>Kapitálové výdavky</t>
  </si>
  <si>
    <t>Tarifný plat, osob. plat, základný plat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</si>
  <si>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</si>
  <si>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</si>
  <si>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</si>
  <si>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</si>
  <si>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</si>
  <si>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Energie</t>
  </si>
  <si>
    <t>Vodné, stočné</t>
  </si>
  <si>
    <t>Poštovné služby a telekomunikačné služby</t>
  </si>
  <si>
    <t>Interiérové vybavenie</t>
  </si>
  <si>
    <t>Výpočtová technika</t>
  </si>
  <si>
    <t>Všeobecný materiál</t>
  </si>
  <si>
    <t>Knihy, časopisy, noviny, učebnice, uč. pomôcky.....</t>
  </si>
  <si>
    <t>Reprezentačné</t>
  </si>
  <si>
    <t>Palivo, mazivá, oleje, špeciálne kvapaliny</t>
  </si>
  <si>
    <t>Servis, údržba, opravy a výdavky s tým spojené</t>
  </si>
  <si>
    <t>Poistenie</t>
  </si>
  <si>
    <t>Budov, objektov alebo ich častí</t>
  </si>
  <si>
    <t>Prevádzkových strojov, prístrojov, zariadení, techniky</t>
  </si>
  <si>
    <t>Všeobecné služby</t>
  </si>
  <si>
    <t>Stravovanie</t>
  </si>
  <si>
    <t>Poistné</t>
  </si>
  <si>
    <t>Prídel do sociálneho fondu</t>
  </si>
  <si>
    <t>Odmeny zamestnancov mimopracovného pomeru</t>
  </si>
  <si>
    <t>Materiál</t>
  </si>
  <si>
    <t>Potraviny</t>
  </si>
  <si>
    <t>Výnos dane z príjmov poukázany územnej samospráve</t>
  </si>
  <si>
    <t>Za psa</t>
  </si>
  <si>
    <t>Za úžívanie verejného priestranstva</t>
  </si>
  <si>
    <t>Za komunálne odpady a drobné stavebné odpady</t>
  </si>
  <si>
    <t>Z prenajatých pozemkov</t>
  </si>
  <si>
    <t>Za znečisťovanie ovzdušia</t>
  </si>
  <si>
    <t>Z výťažkov z lotérií a iných podobných hier</t>
  </si>
  <si>
    <t>Tuzemské bežné granty a transfery</t>
  </si>
  <si>
    <t>Daňové príjmy - dane z príjmov, dane z majetku</t>
  </si>
  <si>
    <t>Daňové príjmy - dane za špecifické služby</t>
  </si>
  <si>
    <t>Nedaňové príjmy - administratívne poplatky a iné poplatky a platby</t>
  </si>
  <si>
    <t xml:space="preserve">Nedaňové príjmy - úroky z tuzemských úverov, pôžičiek, návr. fin. výpomocí, vkladov </t>
  </si>
  <si>
    <t xml:space="preserve">Výdavkové finančné operácie </t>
  </si>
  <si>
    <t>Hospodárenie celkom</t>
  </si>
  <si>
    <t>Rozpočtové výdavky spolu</t>
  </si>
  <si>
    <t>Výdavkové finančné operácie</t>
  </si>
  <si>
    <t>03.2.0 Ochrana pred požiarmi</t>
  </si>
  <si>
    <t>05.1.0 Nakladanie s odpadmi</t>
  </si>
  <si>
    <t>08.6.0 Rekreácia, kultúra a náboženstvo inde neklasifikované</t>
  </si>
  <si>
    <t>09.1.1.1  Predškolská výchova s bežnou starostlivosťou</t>
  </si>
  <si>
    <t xml:space="preserve">09.1.2.1 Základné vzdelanie s bežnou starostlivosťou </t>
  </si>
  <si>
    <t>312001  40</t>
  </si>
  <si>
    <t>111 003</t>
  </si>
  <si>
    <t>133 001</t>
  </si>
  <si>
    <t>133 012</t>
  </si>
  <si>
    <t>133 013</t>
  </si>
  <si>
    <t>Nedaňové príjmy - príjmy z podnikania a z vlastníctva majetku</t>
  </si>
  <si>
    <t>08.1.0 Rekreačné a športové služby</t>
  </si>
  <si>
    <t>Daň z nehnuteľností - stavby</t>
  </si>
  <si>
    <t>Daň z nehnuteľností - pozemky</t>
  </si>
  <si>
    <t>Daň z nehnuteľností - z bytov</t>
  </si>
  <si>
    <t>Stočné</t>
  </si>
  <si>
    <t>01 223 001</t>
  </si>
  <si>
    <t>02 223 001</t>
  </si>
  <si>
    <t>Z recyklačného fondu</t>
  </si>
  <si>
    <t>03 223 001</t>
  </si>
  <si>
    <t>Za zberné suroviny</t>
  </si>
  <si>
    <t>05 223 001</t>
  </si>
  <si>
    <t>Z výpožičné knižnica</t>
  </si>
  <si>
    <t>06 223 001</t>
  </si>
  <si>
    <t>Poplatky z domu opatrovateľskej služby</t>
  </si>
  <si>
    <t>08 223 001</t>
  </si>
  <si>
    <t>Príjmy z kultúrneho domu</t>
  </si>
  <si>
    <t>09 223 001</t>
  </si>
  <si>
    <t>Poplatky za vyhlásenie miestnym rozhlasom</t>
  </si>
  <si>
    <t>Úroky z vkladov</t>
  </si>
  <si>
    <t>Z náhrad z poistného plnenia</t>
  </si>
  <si>
    <t>Transfery v rámci verejnej správy - zo štátneho rozpočtu Školstvo</t>
  </si>
  <si>
    <t>Osobný prípatok</t>
  </si>
  <si>
    <t>Poistné - Všeobecná zdravotná poisťovňa</t>
  </si>
  <si>
    <t>Poistné - Ostatné zdravotné poisťovne</t>
  </si>
  <si>
    <t>Poistenie v nezamestannosti</t>
  </si>
  <si>
    <t>Na rezervný fond</t>
  </si>
  <si>
    <t>Príspevok DDP</t>
  </si>
  <si>
    <t>Spolu</t>
  </si>
  <si>
    <t>Poistné - Spoločná zdravotná poisťovňa</t>
  </si>
  <si>
    <t>Prevádzkové stroje, prístroje a zariadenia</t>
  </si>
  <si>
    <t>Pracovné odevy a obuv</t>
  </si>
  <si>
    <t>Palivo ako zdroj energie</t>
  </si>
  <si>
    <t>Posudky, štúdie, expertízy</t>
  </si>
  <si>
    <t>Kolky</t>
  </si>
  <si>
    <t>Odmeny a príspevky poslancom</t>
  </si>
  <si>
    <t>Príspevok na stavebný úrad</t>
  </si>
  <si>
    <t>Poplatky a odvody banke</t>
  </si>
  <si>
    <t>Špeciálne služby - odmena skladníka CO</t>
  </si>
  <si>
    <t>Špeciálny požiarny materiál</t>
  </si>
  <si>
    <t>Na požiarneho technika</t>
  </si>
  <si>
    <t>Poistné a príspevok do poisťovne</t>
  </si>
  <si>
    <t>Smetné nádoby</t>
  </si>
  <si>
    <t>Splácanie úrokov</t>
  </si>
  <si>
    <t>06.2.0 Rozvoj obce</t>
  </si>
  <si>
    <t>Palivá ako zdroj energie</t>
  </si>
  <si>
    <t>Údržba strojov a zariadení</t>
  </si>
  <si>
    <t>07.2.1 Všeobecná lekárska zdravotná starostlivosť</t>
  </si>
  <si>
    <t>Údržba kotlov</t>
  </si>
  <si>
    <t>Poistné - Ostatné poisťovne</t>
  </si>
  <si>
    <t>Odevy a obuv</t>
  </si>
  <si>
    <t>Súťaže - poplatky</t>
  </si>
  <si>
    <t>Transfér futbal</t>
  </si>
  <si>
    <t>08.2.0 Kultúrne služby</t>
  </si>
  <si>
    <t>Osobný príplatok</t>
  </si>
  <si>
    <t>Vodné</t>
  </si>
  <si>
    <t>Knihy a časopisy</t>
  </si>
  <si>
    <t>Údržba miestneho rozhlasu</t>
  </si>
  <si>
    <t>Transféry občianskym združeniam</t>
  </si>
  <si>
    <t>08.2.09 Ostatné kultúrne služby</t>
  </si>
  <si>
    <t>Originálne kompetencie</t>
  </si>
  <si>
    <t>Prenesené kompetencie</t>
  </si>
  <si>
    <t>09.5.0. Nedefinované vzdelávanie</t>
  </si>
  <si>
    <t>Školenie zamestnancov</t>
  </si>
  <si>
    <t>09.8.0. Vzdelávanie inde neklasifikované</t>
  </si>
  <si>
    <t>Školenie vodičov</t>
  </si>
  <si>
    <t>Transféry občianskym združeniam - dôchodci</t>
  </si>
  <si>
    <t>10.7.01 Dávka sociálnej pomoci</t>
  </si>
  <si>
    <t>Na dávku sociálnej pomoci</t>
  </si>
  <si>
    <t>Bežné transféry</t>
  </si>
  <si>
    <t>01.1.6 Výdavky verejnej správy</t>
  </si>
  <si>
    <t>Za porušenie predpisov</t>
  </si>
  <si>
    <t>Propagácia reklama</t>
  </si>
  <si>
    <t>05.2.0 Nakladanie s odpad.vodami - ČOV</t>
  </si>
  <si>
    <t>Vodné a stočné</t>
  </si>
  <si>
    <t>Údržba oprava kosačky</t>
  </si>
  <si>
    <t>06.6.0 Poistenie bytoviek</t>
  </si>
  <si>
    <t>Údržba prístrojov a zariadení</t>
  </si>
  <si>
    <t>Bežné príjmy spolu</t>
  </si>
  <si>
    <t>01.7.0 Transakcie verejného dlhu</t>
  </si>
  <si>
    <t>€</t>
  </si>
  <si>
    <t>Poistenie bytov</t>
  </si>
  <si>
    <t>Poistenie budovy školy</t>
  </si>
  <si>
    <t>Finančné výdavky spolu</t>
  </si>
  <si>
    <t>Projektové dokumentácie</t>
  </si>
  <si>
    <t>Prevádzkové stroje a prístroje - svetlá, aparatúra..</t>
  </si>
  <si>
    <t>Pohonné hmoty</t>
  </si>
  <si>
    <t>Oprava a údržba strojov</t>
  </si>
  <si>
    <t>Transfery jednotlivcom a nez. PO</t>
  </si>
  <si>
    <t>Životné jubileum</t>
  </si>
  <si>
    <t>Poplatky za cintorín</t>
  </si>
  <si>
    <t>10 223 001</t>
  </si>
  <si>
    <t>Prepravné</t>
  </si>
  <si>
    <t>Materiál, kvety na cintorín</t>
  </si>
  <si>
    <t>06.2.0</t>
  </si>
  <si>
    <t>01.3.3 Matrika</t>
  </si>
  <si>
    <t>Školenie matrikárov</t>
  </si>
  <si>
    <t xml:space="preserve">Zdravotné poistenie </t>
  </si>
  <si>
    <t>Vodné stočné</t>
  </si>
  <si>
    <t>Údržba verejného osvetlenia</t>
  </si>
  <si>
    <t>Predaj smetných nádob</t>
  </si>
  <si>
    <t>12 223 001</t>
  </si>
  <si>
    <t>Karty, známky diaľničné</t>
  </si>
  <si>
    <t xml:space="preserve">Výpočtovej techniky </t>
  </si>
  <si>
    <t>Údržba softwáre - KORVIN</t>
  </si>
  <si>
    <t>Dane - koncesionárske poplatky</t>
  </si>
  <si>
    <t>Špeciálne služby - externý manažér</t>
  </si>
  <si>
    <t>Odchodné</t>
  </si>
  <si>
    <t>Údržba</t>
  </si>
  <si>
    <t>Telefón</t>
  </si>
  <si>
    <t>10.4.03 Sociálny pracovník</t>
  </si>
  <si>
    <t>03.1.0 Policajné služby</t>
  </si>
  <si>
    <t>Vlastné príjmy ZŠ s MŠ O. Cabana Komjatice</t>
  </si>
  <si>
    <t xml:space="preserve">Vlastné príjmy ZŠ </t>
  </si>
  <si>
    <t xml:space="preserve">Údržba objektov - tribúna </t>
  </si>
  <si>
    <t>Rozvoj obce</t>
  </si>
  <si>
    <t>Z prenajatých budov, priestorov, objektov - ZS, DOS, Telekom ...</t>
  </si>
  <si>
    <t>Z prenajatých budov, priestorov, objektov - byty</t>
  </si>
  <si>
    <t>Správne poplatky</t>
  </si>
  <si>
    <t xml:space="preserve">Licencie - automaty </t>
  </si>
  <si>
    <t>01.1.1 Výdavky verejnej správy - OcU</t>
  </si>
  <si>
    <t>Tuzemské - cestovné</t>
  </si>
  <si>
    <t>Energie - elektrina a plyn</t>
  </si>
  <si>
    <t>Palivo ako zdroj energie - UNC, kosačky</t>
  </si>
  <si>
    <t>Palivo, mazivá, oleje, špec.  kvapaliny - OA, traktor</t>
  </si>
  <si>
    <r>
      <t xml:space="preserve">Poplatky a odvody- </t>
    </r>
    <r>
      <rPr>
        <sz val="6"/>
        <rFont val="Arial"/>
        <family val="2"/>
        <charset val="238"/>
      </rPr>
      <t>mýto, vedenie účtu cenných papierov</t>
    </r>
  </si>
  <si>
    <t>Splácanie úrokov - ŠFRB</t>
  </si>
  <si>
    <t>Splácanie úrokov ŠFRB</t>
  </si>
  <si>
    <t>Tarifný plat, osob. plat, základný plat VPP</t>
  </si>
  <si>
    <t>Palivá ako zdroj energie - kosačka, krovinorez, píla</t>
  </si>
  <si>
    <t>Prevádzka stroje a prístroje - nákup</t>
  </si>
  <si>
    <t xml:space="preserve">Tarifný plat, osob. plat, základný plat </t>
  </si>
  <si>
    <t>Údržba budov a objektov - DOS</t>
  </si>
  <si>
    <t>Splácanie tuzemsk. istiny z bank. úverov dlh.- ŠFRB</t>
  </si>
  <si>
    <t>Z dobropisov - vyučtovanie ZS, ČOV</t>
  </si>
  <si>
    <t>Spolu:</t>
  </si>
  <si>
    <t>Názov organizácie</t>
  </si>
  <si>
    <t>Odmeny</t>
  </si>
  <si>
    <t xml:space="preserve">    uniformy a výzbroj</t>
  </si>
  <si>
    <t>Odstupné</t>
  </si>
  <si>
    <t>Nemocenské dávky</t>
  </si>
  <si>
    <t xml:space="preserve">Interierové vybavenie </t>
  </si>
  <si>
    <t>Kapitálové príjmy</t>
  </si>
  <si>
    <t>Príjem z predaja pozemkov</t>
  </si>
  <si>
    <t>Rezervný fond</t>
  </si>
  <si>
    <t>Prevádzkové stroje a prístroje</t>
  </si>
  <si>
    <t>Transfér volejbal</t>
  </si>
  <si>
    <t>04 223 001</t>
  </si>
  <si>
    <t>Príjem za vstup na cintorín</t>
  </si>
  <si>
    <t>Provízie z internetu SLOVANET</t>
  </si>
  <si>
    <t>Reprezentačné - reštauračné zariadenia</t>
  </si>
  <si>
    <t>Energie, voda a komunikácie ZS</t>
  </si>
  <si>
    <t xml:space="preserve">Energie, voda </t>
  </si>
  <si>
    <t>Energie a voda</t>
  </si>
  <si>
    <t>Dopravné značenie</t>
  </si>
  <si>
    <t xml:space="preserve">Bežné príjmy  </t>
  </si>
  <si>
    <t>Rok 2015</t>
  </si>
  <si>
    <t>Rok 2016</t>
  </si>
  <si>
    <t>133 003</t>
  </si>
  <si>
    <t>133 004</t>
  </si>
  <si>
    <t>Za predajné automaty</t>
  </si>
  <si>
    <t>07 223 001</t>
  </si>
  <si>
    <t>Znalecký posudok</t>
  </si>
  <si>
    <t>Vratky z dane príjmu právnických osôb</t>
  </si>
  <si>
    <t>Konkurzy a súťaže (Verejné obstarávanie)</t>
  </si>
  <si>
    <t xml:space="preserve">Splácanie úrokov - VUB </t>
  </si>
  <si>
    <t>Prevádzkové stroje a prístroje a zariadenia</t>
  </si>
  <si>
    <t>Splácanie tuzemnskej istiny - úver VUB</t>
  </si>
  <si>
    <t>Náklady na telocvičňu</t>
  </si>
  <si>
    <t>Oplotenie cintorína</t>
  </si>
  <si>
    <t>Uvítanie detí do života</t>
  </si>
  <si>
    <t>Všeobecné služby - na uloženie odpadu</t>
  </si>
  <si>
    <t xml:space="preserve">Materiál  </t>
  </si>
  <si>
    <t>Všeobecné služby - BYTKOMFORT</t>
  </si>
  <si>
    <t>Príjmové finančné operácie</t>
  </si>
  <si>
    <t>Bežné príjmy a vlastné príjmy ZŠ s MŠ O. Cabana</t>
  </si>
  <si>
    <t xml:space="preserve">Odmeny zamestnancov mimopracovného pomeru </t>
  </si>
  <si>
    <t>Transfér cirkvám - oprava kalvárie</t>
  </si>
  <si>
    <t xml:space="preserve">Vedenie kroniky </t>
  </si>
  <si>
    <t>Odchodné - originálne kompetencie</t>
  </si>
  <si>
    <t>Komjatický mládežnícky parlament</t>
  </si>
  <si>
    <t>Farmársky krúžok pri ZŠ (Vanko)</t>
  </si>
  <si>
    <t>Rok 2017</t>
  </si>
  <si>
    <t>Správa verejného osvetlenia</t>
  </si>
  <si>
    <t>Splácanie úrokov ŠFRB 2x6 b.j.</t>
  </si>
  <si>
    <t>Rekonštrukcia Dom smútku</t>
  </si>
  <si>
    <t>08.2.00 Knižnica</t>
  </si>
  <si>
    <t>10.2.00 Sociálne zabezpečenie</t>
  </si>
  <si>
    <t>Pokuty a penále (energie)</t>
  </si>
  <si>
    <t>Špeciálne služby - audit + konsolidovaná uzávierka</t>
  </si>
  <si>
    <t>Odmeny (údržba kanalizácie)</t>
  </si>
  <si>
    <t>Údržba prevádzkových strojov a prístrojov (čerpadlá...)</t>
  </si>
  <si>
    <t>Údržba kanalizácie (budova ČOV)</t>
  </si>
  <si>
    <t>Budova KD</t>
  </si>
  <si>
    <t>Za výherné hracie prístroje</t>
  </si>
  <si>
    <t xml:space="preserve">Osobný prípatok </t>
  </si>
  <si>
    <t>Kanalizácia (Gen. Svobodu)</t>
  </si>
  <si>
    <t>Poľovnícka spoločnosť Komjatice</t>
  </si>
  <si>
    <t>Vinohradnícky a vinársky spolok Komjatice</t>
  </si>
  <si>
    <t xml:space="preserve">                       ROZPOČET OBCE KOMJATICE NA ROK 2016 - 2018</t>
  </si>
  <si>
    <t xml:space="preserve">Rozpočet zavesený dňa: </t>
  </si>
  <si>
    <t xml:space="preserve">  zvesený dňa: </t>
  </si>
  <si>
    <t>Očakávaná skutočnosť 2015</t>
  </si>
  <si>
    <t>Rok 2018</t>
  </si>
  <si>
    <t>Dňom vyvesenia návrhu začína plynúť 15 dňová lehota, počas ktorej môžu FO a PO uplatniť svoje pripomienky k návrhu v písomnej podobe, elektronicky mailom: info@komjatice.sk alebo ústne do zápisnice na obecnom úrade v kancelárii prednostu OcÚ</t>
  </si>
  <si>
    <t xml:space="preserve">Návrh zverejnený na vývesnej tabuli na obecnom úrade dňa 1.12.2015                             Návrh zvesený dňa </t>
  </si>
  <si>
    <t>Dom smútku</t>
  </si>
  <si>
    <t>13 223 001</t>
  </si>
  <si>
    <t>Predaj kníh a kalendárov</t>
  </si>
  <si>
    <t>14 223 001</t>
  </si>
  <si>
    <t>15 223 001</t>
  </si>
  <si>
    <t>Stočné ČOV (žetóny fekálie)</t>
  </si>
  <si>
    <t>Príjem z kultúrnych podujatí</t>
  </si>
  <si>
    <t xml:space="preserve">    pohonné hmoty</t>
  </si>
  <si>
    <t>všeobecný materiál</t>
  </si>
  <si>
    <t>Interierové vybavenie</t>
  </si>
  <si>
    <t>Transfér - členské príspevky - RVC, ZMOS, CEDROŇ ...</t>
  </si>
  <si>
    <r>
      <t>Prevádzkové náklady (</t>
    </r>
    <r>
      <rPr>
        <sz val="7"/>
        <rFont val="Arial"/>
        <family val="2"/>
        <charset val="238"/>
      </rPr>
      <t>mimoriadne náklady na údržbu budov)</t>
    </r>
  </si>
  <si>
    <t>Pozemky - kúpa</t>
  </si>
  <si>
    <t>Ostatné nehmotné aktíva - Územný plán</t>
  </si>
  <si>
    <t>Kolumbárium</t>
  </si>
  <si>
    <t>Vodovod na cintoríne</t>
  </si>
  <si>
    <t>Chladiace zariadenie - Dom smútku</t>
  </si>
  <si>
    <r>
      <t>Zariadenia ČOV (</t>
    </r>
    <r>
      <rPr>
        <sz val="7"/>
        <rFont val="Arial"/>
        <family val="2"/>
        <charset val="238"/>
      </rPr>
      <t>čerpadlo, dúchadlový komplex, strojnotechnologické zariadenie)</t>
    </r>
  </si>
  <si>
    <t>Kamerový systém</t>
  </si>
  <si>
    <t>Altánok vo veľkom parku</t>
  </si>
  <si>
    <t>Zostatok finančných prostriedkov z predchádzajúcich rokov</t>
  </si>
  <si>
    <t>Rekonštrukcia OcU</t>
  </si>
  <si>
    <t xml:space="preserve">Odmeny </t>
  </si>
  <si>
    <t>Ciest a miestnych komunikácií a chodníkov</t>
  </si>
  <si>
    <t>08.4.0 Náboženské a iné spoločenské služby - cintorín</t>
  </si>
  <si>
    <r>
      <t>Kultúrne podujatia (</t>
    </r>
    <r>
      <rPr>
        <sz val="7"/>
        <rFont val="Arial"/>
        <family val="2"/>
        <charset val="238"/>
      </rPr>
      <t>760 výročie obce</t>
    </r>
    <r>
      <rPr>
        <sz val="8"/>
        <rFont val="Arial"/>
        <family val="2"/>
      </rPr>
      <t>)</t>
    </r>
  </si>
  <si>
    <t>Výstavba ciest</t>
  </si>
  <si>
    <t>Výstavba chodníkov</t>
  </si>
  <si>
    <t>Osvetlenie cintorína, terénne a sadové úpravy</t>
  </si>
  <si>
    <t>Zariadenie - Dom smútku interiér</t>
  </si>
  <si>
    <t xml:space="preserve">Oplotenie domu smútku </t>
  </si>
  <si>
    <t xml:space="preserve">Chodník na cintoríne a spevnené plochy </t>
  </si>
  <si>
    <t>Chodníky a parkovisko (Štúrova a chodníky a parkovisko ZS)</t>
  </si>
  <si>
    <r>
      <t xml:space="preserve">Budov a objektov </t>
    </r>
    <r>
      <rPr>
        <sz val="7"/>
        <rFont val="Arial"/>
        <family val="2"/>
        <charset val="238"/>
      </rPr>
      <t>(Dom smútku zastabilizovanie a odvodnenie objektu)</t>
    </r>
  </si>
  <si>
    <r>
      <t>Všeobecný materiál (</t>
    </r>
    <r>
      <rPr>
        <sz val="7"/>
        <rFont val="Arial"/>
        <family val="2"/>
        <charset val="238"/>
      </rPr>
      <t>osvetlenie tréningového ihriska)</t>
    </r>
  </si>
  <si>
    <t>FC ŠCH Mandačka Komjatice</t>
  </si>
  <si>
    <t>MO SČK Komjatice</t>
  </si>
  <si>
    <t>OZ PARABOLANI</t>
  </si>
  <si>
    <t>MO Jednota dôchodcov Slovenska Komjatice</t>
  </si>
  <si>
    <t>ZO SZPB Komjatice</t>
  </si>
  <si>
    <t>Cyklistický oddiel Komjatice</t>
  </si>
  <si>
    <t>Dotácia  €</t>
  </si>
  <si>
    <t>100-500</t>
  </si>
  <si>
    <t>1000+500</t>
  </si>
  <si>
    <t>Žiadosti na dotácie z rozpočtu obce na rok 2016</t>
  </si>
  <si>
    <t>Žiadosť o dotáciu  €</t>
  </si>
  <si>
    <t>Klub Dôchodcov Komjatice</t>
  </si>
</sst>
</file>

<file path=xl/styles.xml><?xml version="1.0" encoding="utf-8"?>
<styleSheet xmlns="http://schemas.openxmlformats.org/spreadsheetml/2006/main">
  <numFmts count="2">
    <numFmt numFmtId="164" formatCode="#,##0.00\ &quot;Sk&quot;;[Red]\-#,##0.00\ &quot;Sk&quot;"/>
    <numFmt numFmtId="165" formatCode="#,##0.000"/>
  </numFmts>
  <fonts count="69">
    <font>
      <sz val="10"/>
      <name val="Arial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8"/>
      <color indexed="13"/>
      <name val="Arial"/>
      <family val="2"/>
      <charset val="238"/>
    </font>
    <font>
      <sz val="8"/>
      <color indexed="13"/>
      <name val="Arial"/>
      <family val="2"/>
      <charset val="238"/>
    </font>
    <font>
      <b/>
      <sz val="11"/>
      <color indexed="13"/>
      <name val="Arial"/>
      <family val="2"/>
      <charset val="238"/>
    </font>
    <font>
      <b/>
      <sz val="8"/>
      <color indexed="13"/>
      <name val="Arial"/>
      <family val="2"/>
    </font>
    <font>
      <b/>
      <i/>
      <sz val="8"/>
      <color indexed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i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  <charset val="238"/>
    </font>
    <font>
      <b/>
      <sz val="9"/>
      <color indexed="9"/>
      <name val="Arial"/>
      <family val="2"/>
    </font>
    <font>
      <b/>
      <sz val="8"/>
      <color indexed="13"/>
      <name val="Arial"/>
      <family val="2"/>
      <charset val="238"/>
    </font>
    <font>
      <b/>
      <i/>
      <sz val="12"/>
      <color indexed="13"/>
      <name val="Arial"/>
      <family val="2"/>
    </font>
    <font>
      <b/>
      <sz val="11"/>
      <color indexed="13"/>
      <name val="Arial"/>
      <family val="2"/>
    </font>
    <font>
      <b/>
      <i/>
      <sz val="12"/>
      <color indexed="9"/>
      <name val="Arial"/>
      <family val="2"/>
      <charset val="238"/>
    </font>
    <font>
      <b/>
      <sz val="12"/>
      <color indexed="9"/>
      <name val="Arial"/>
      <family val="2"/>
      <charset val="238"/>
    </font>
    <font>
      <sz val="11"/>
      <color indexed="8"/>
      <name val="Arial"/>
      <family val="2"/>
    </font>
    <font>
      <b/>
      <sz val="8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b/>
      <i/>
      <sz val="8"/>
      <color indexed="9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i/>
      <sz val="8"/>
      <color indexed="55"/>
      <name val="Arial"/>
      <family val="2"/>
      <charset val="238"/>
    </font>
    <font>
      <b/>
      <i/>
      <sz val="8"/>
      <color indexed="18"/>
      <name val="Arial"/>
      <family val="2"/>
    </font>
    <font>
      <b/>
      <i/>
      <sz val="8"/>
      <color indexed="18"/>
      <name val="Arial"/>
      <family val="2"/>
      <charset val="238"/>
    </font>
    <font>
      <b/>
      <sz val="8"/>
      <color indexed="18"/>
      <name val="Arial"/>
      <family val="2"/>
      <charset val="238"/>
    </font>
    <font>
      <b/>
      <i/>
      <sz val="8"/>
      <color indexed="56"/>
      <name val="Arial"/>
      <family val="2"/>
      <charset val="238"/>
    </font>
    <font>
      <b/>
      <i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  <charset val="238"/>
    </font>
    <font>
      <b/>
      <sz val="15"/>
      <color indexed="18"/>
      <name val="ArcaneWide"/>
    </font>
    <font>
      <sz val="6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i/>
      <sz val="8"/>
      <color theme="0" tint="-0.34998626667073579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indexed="13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2"/>
      <color indexed="18"/>
      <name val="ArcaneWide"/>
    </font>
    <font>
      <sz val="12"/>
      <name val="ArcaneWide"/>
    </font>
    <font>
      <b/>
      <sz val="10"/>
      <color indexed="8"/>
      <name val="Arial"/>
      <family val="2"/>
      <charset val="238"/>
    </font>
    <font>
      <b/>
      <sz val="8"/>
      <color rgb="FF0000FF"/>
      <name val="Arial"/>
      <family val="2"/>
      <charset val="238"/>
    </font>
    <font>
      <sz val="8"/>
      <color rgb="FFFFC000"/>
      <name val="Arial"/>
      <family val="2"/>
      <charset val="238"/>
    </font>
    <font>
      <sz val="7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1" fillId="0" borderId="0" applyFont="0" applyFill="0" applyBorder="0" applyAlignment="0" applyProtection="0"/>
  </cellStyleXfs>
  <cellXfs count="335">
    <xf numFmtId="0" fontId="0" fillId="0" borderId="0" xfId="0"/>
    <xf numFmtId="0" fontId="1" fillId="0" borderId="0" xfId="0" applyFont="1" applyFill="1"/>
    <xf numFmtId="0" fontId="8" fillId="0" borderId="0" xfId="0" applyFont="1" applyFill="1"/>
    <xf numFmtId="0" fontId="10" fillId="0" borderId="0" xfId="0" applyFont="1" applyFill="1"/>
    <xf numFmtId="0" fontId="9" fillId="0" borderId="0" xfId="0" applyFont="1" applyFill="1"/>
    <xf numFmtId="0" fontId="13" fillId="0" borderId="0" xfId="0" applyFont="1" applyFill="1"/>
    <xf numFmtId="0" fontId="15" fillId="0" borderId="0" xfId="0" applyFont="1" applyFill="1"/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3" fontId="8" fillId="0" borderId="1" xfId="0" applyNumberFormat="1" applyFont="1" applyFill="1" applyBorder="1"/>
    <xf numFmtId="3" fontId="8" fillId="0" borderId="2" xfId="0" applyNumberFormat="1" applyFont="1" applyFill="1" applyBorder="1"/>
    <xf numFmtId="0" fontId="8" fillId="0" borderId="2" xfId="0" applyFont="1" applyFill="1" applyBorder="1" applyAlignment="1">
      <alignment horizontal="left" indent="1"/>
    </xf>
    <xf numFmtId="0" fontId="8" fillId="0" borderId="1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/>
    <xf numFmtId="49" fontId="8" fillId="0" borderId="1" xfId="0" applyNumberFormat="1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3" fontId="8" fillId="0" borderId="2" xfId="0" applyNumberFormat="1" applyFont="1" applyFill="1" applyBorder="1" applyAlignment="1">
      <alignment horizontal="left"/>
    </xf>
    <xf numFmtId="49" fontId="8" fillId="0" borderId="2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 indent="1"/>
    </xf>
    <xf numFmtId="3" fontId="18" fillId="2" borderId="1" xfId="0" applyNumberFormat="1" applyFont="1" applyFill="1" applyBorder="1"/>
    <xf numFmtId="0" fontId="21" fillId="0" borderId="1" xfId="0" applyFont="1" applyFill="1" applyBorder="1" applyAlignment="1">
      <alignment horizontal="left" indent="1"/>
    </xf>
    <xf numFmtId="0" fontId="21" fillId="0" borderId="1" xfId="0" applyFont="1" applyFill="1" applyBorder="1" applyAlignment="1">
      <alignment horizontal="left" wrapText="1" indent="1"/>
    </xf>
    <xf numFmtId="0" fontId="22" fillId="2" borderId="1" xfId="0" applyFont="1" applyFill="1" applyBorder="1" applyAlignment="1">
      <alignment horizontal="left"/>
    </xf>
    <xf numFmtId="0" fontId="22" fillId="2" borderId="1" xfId="0" applyFont="1" applyFill="1" applyBorder="1" applyAlignment="1">
      <alignment wrapText="1"/>
    </xf>
    <xf numFmtId="0" fontId="37" fillId="3" borderId="4" xfId="0" applyFont="1" applyFill="1" applyBorder="1"/>
    <xf numFmtId="0" fontId="38" fillId="3" borderId="5" xfId="0" applyFont="1" applyFill="1" applyBorder="1" applyAlignment="1">
      <alignment horizontal="left"/>
    </xf>
    <xf numFmtId="0" fontId="38" fillId="3" borderId="6" xfId="0" applyFont="1" applyFill="1" applyBorder="1" applyAlignment="1">
      <alignment wrapText="1"/>
    </xf>
    <xf numFmtId="0" fontId="22" fillId="2" borderId="3" xfId="0" applyFont="1" applyFill="1" applyBorder="1" applyAlignment="1">
      <alignment wrapText="1"/>
    </xf>
    <xf numFmtId="0" fontId="22" fillId="2" borderId="2" xfId="0" applyFont="1" applyFill="1" applyBorder="1" applyAlignment="1">
      <alignment horizontal="left"/>
    </xf>
    <xf numFmtId="0" fontId="22" fillId="2" borderId="2" xfId="0" applyFont="1" applyFill="1" applyBorder="1" applyAlignment="1">
      <alignment wrapText="1"/>
    </xf>
    <xf numFmtId="0" fontId="22" fillId="2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 indent="1"/>
    </xf>
    <xf numFmtId="0" fontId="3" fillId="0" borderId="8" xfId="0" applyFont="1" applyFill="1" applyBorder="1" applyAlignment="1">
      <alignment horizontal="left" wrapText="1" indent="1"/>
    </xf>
    <xf numFmtId="0" fontId="8" fillId="5" borderId="0" xfId="0" applyFont="1" applyFill="1" applyBorder="1" applyAlignment="1">
      <alignment horizontal="left"/>
    </xf>
    <xf numFmtId="0" fontId="8" fillId="5" borderId="0" xfId="0" applyFont="1" applyFill="1" applyBorder="1"/>
    <xf numFmtId="3" fontId="8" fillId="5" borderId="0" xfId="0" applyNumberFormat="1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0" fontId="25" fillId="3" borderId="10" xfId="0" applyFont="1" applyFill="1" applyBorder="1" applyAlignment="1">
      <alignment horizontal="left"/>
    </xf>
    <xf numFmtId="0" fontId="40" fillId="6" borderId="4" xfId="0" applyFont="1" applyFill="1" applyBorder="1" applyAlignment="1">
      <alignment horizontal="left"/>
    </xf>
    <xf numFmtId="0" fontId="40" fillId="6" borderId="5" xfId="0" applyFont="1" applyFill="1" applyBorder="1"/>
    <xf numFmtId="0" fontId="13" fillId="0" borderId="0" xfId="0" applyFont="1" applyFill="1" applyAlignment="1">
      <alignment horizontal="left"/>
    </xf>
    <xf numFmtId="0" fontId="14" fillId="0" borderId="0" xfId="0" applyFont="1" applyFill="1"/>
    <xf numFmtId="3" fontId="28" fillId="4" borderId="6" xfId="0" applyNumberFormat="1" applyFont="1" applyFill="1" applyBorder="1"/>
    <xf numFmtId="3" fontId="28" fillId="4" borderId="14" xfId="0" applyNumberFormat="1" applyFont="1" applyFill="1" applyBorder="1"/>
    <xf numFmtId="0" fontId="13" fillId="2" borderId="6" xfId="0" applyFont="1" applyFill="1" applyBorder="1"/>
    <xf numFmtId="0" fontId="24" fillId="3" borderId="15" xfId="0" applyFont="1" applyFill="1" applyBorder="1"/>
    <xf numFmtId="0" fontId="22" fillId="2" borderId="1" xfId="0" applyFont="1" applyFill="1" applyBorder="1"/>
    <xf numFmtId="0" fontId="22" fillId="2" borderId="2" xfId="0" applyFont="1" applyFill="1" applyBorder="1"/>
    <xf numFmtId="0" fontId="22" fillId="2" borderId="3" xfId="0" applyFont="1" applyFill="1" applyBorder="1"/>
    <xf numFmtId="0" fontId="35" fillId="3" borderId="11" xfId="0" applyFont="1" applyFill="1" applyBorder="1" applyAlignment="1"/>
    <xf numFmtId="0" fontId="35" fillId="3" borderId="12" xfId="0" applyFont="1" applyFill="1" applyBorder="1" applyAlignment="1"/>
    <xf numFmtId="0" fontId="35" fillId="3" borderId="16" xfId="0" applyFont="1" applyFill="1" applyBorder="1" applyAlignment="1"/>
    <xf numFmtId="14" fontId="27" fillId="4" borderId="4" xfId="0" applyNumberFormat="1" applyFont="1" applyFill="1" applyBorder="1" applyAlignment="1">
      <alignment horizontal="left" indent="1"/>
    </xf>
    <xf numFmtId="0" fontId="27" fillId="4" borderId="17" xfId="0" applyFont="1" applyFill="1" applyBorder="1" applyAlignment="1">
      <alignment horizontal="left" indent="1"/>
    </xf>
    <xf numFmtId="0" fontId="27" fillId="4" borderId="17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 indent="1"/>
    </xf>
    <xf numFmtId="3" fontId="3" fillId="0" borderId="1" xfId="0" applyNumberFormat="1" applyFont="1" applyFill="1" applyBorder="1" applyAlignment="1">
      <alignment horizontal="left" indent="1"/>
    </xf>
    <xf numFmtId="0" fontId="29" fillId="4" borderId="4" xfId="0" applyFont="1" applyFill="1" applyBorder="1" applyAlignment="1">
      <alignment horizontal="left" indent="1"/>
    </xf>
    <xf numFmtId="0" fontId="29" fillId="4" borderId="5" xfId="0" applyFont="1" applyFill="1" applyBorder="1" applyAlignment="1">
      <alignment horizontal="left" indent="1"/>
    </xf>
    <xf numFmtId="0" fontId="29" fillId="4" borderId="5" xfId="0" applyFont="1" applyFill="1" applyBorder="1" applyAlignment="1">
      <alignment horizontal="left" wrapText="1" indent="1"/>
    </xf>
    <xf numFmtId="0" fontId="31" fillId="4" borderId="4" xfId="0" applyFont="1" applyFill="1" applyBorder="1" applyAlignment="1">
      <alignment horizontal="left" indent="1"/>
    </xf>
    <xf numFmtId="0" fontId="31" fillId="4" borderId="5" xfId="0" applyFont="1" applyFill="1" applyBorder="1" applyAlignment="1">
      <alignment horizontal="left" indent="1"/>
    </xf>
    <xf numFmtId="0" fontId="31" fillId="4" borderId="5" xfId="0" applyFont="1" applyFill="1" applyBorder="1" applyAlignment="1">
      <alignment horizontal="left" wrapText="1" indent="1"/>
    </xf>
    <xf numFmtId="0" fontId="30" fillId="4" borderId="5" xfId="0" applyFont="1" applyFill="1" applyBorder="1" applyAlignment="1">
      <alignment horizontal="left" wrapText="1" indent="1"/>
    </xf>
    <xf numFmtId="0" fontId="27" fillId="4" borderId="4" xfId="0" applyFont="1" applyFill="1" applyBorder="1" applyAlignment="1">
      <alignment horizontal="left" indent="1"/>
    </xf>
    <xf numFmtId="0" fontId="27" fillId="4" borderId="5" xfId="0" applyFont="1" applyFill="1" applyBorder="1" applyAlignment="1">
      <alignment horizontal="left" indent="1"/>
    </xf>
    <xf numFmtId="0" fontId="27" fillId="4" borderId="5" xfId="0" applyFont="1" applyFill="1" applyBorder="1" applyAlignment="1">
      <alignment horizontal="left" wrapText="1" indent="1"/>
    </xf>
    <xf numFmtId="0" fontId="28" fillId="4" borderId="5" xfId="0" applyFont="1" applyFill="1" applyBorder="1" applyAlignment="1">
      <alignment horizontal="left" wrapText="1" indent="1"/>
    </xf>
    <xf numFmtId="0" fontId="28" fillId="4" borderId="5" xfId="0" applyFont="1" applyFill="1" applyBorder="1" applyAlignment="1">
      <alignment horizontal="left" indent="1"/>
    </xf>
    <xf numFmtId="0" fontId="28" fillId="4" borderId="4" xfId="0" applyFont="1" applyFill="1" applyBorder="1" applyAlignment="1">
      <alignment horizontal="left" indent="1"/>
    </xf>
    <xf numFmtId="0" fontId="28" fillId="4" borderId="17" xfId="0" applyFont="1" applyFill="1" applyBorder="1" applyAlignment="1">
      <alignment horizontal="left" wrapText="1" indent="1"/>
    </xf>
    <xf numFmtId="0" fontId="34" fillId="3" borderId="4" xfId="0" applyFont="1" applyFill="1" applyBorder="1" applyAlignment="1">
      <alignment horizontal="left" vertical="center" indent="1"/>
    </xf>
    <xf numFmtId="0" fontId="34" fillId="3" borderId="6" xfId="0" applyFont="1" applyFill="1" applyBorder="1" applyAlignment="1">
      <alignment horizontal="left" vertical="center" indent="1"/>
    </xf>
    <xf numFmtId="0" fontId="34" fillId="3" borderId="16" xfId="0" applyFont="1" applyFill="1" applyBorder="1" applyAlignment="1">
      <alignment horizontal="left" vertical="center" wrapText="1" indent="1"/>
    </xf>
    <xf numFmtId="0" fontId="28" fillId="4" borderId="17" xfId="0" applyFont="1" applyFill="1" applyBorder="1" applyAlignment="1">
      <alignment horizontal="left" indent="1"/>
    </xf>
    <xf numFmtId="3" fontId="28" fillId="4" borderId="18" xfId="0" applyNumberFormat="1" applyFont="1" applyFill="1" applyBorder="1"/>
    <xf numFmtId="0" fontId="44" fillId="0" borderId="0" xfId="0" applyFont="1"/>
    <xf numFmtId="0" fontId="18" fillId="5" borderId="0" xfId="0" applyFont="1" applyFill="1" applyBorder="1" applyAlignment="1">
      <alignment horizontal="left" wrapText="1" indent="1"/>
    </xf>
    <xf numFmtId="14" fontId="6" fillId="5" borderId="0" xfId="0" applyNumberFormat="1" applyFont="1" applyFill="1" applyBorder="1" applyAlignment="1">
      <alignment horizontal="left" indent="1"/>
    </xf>
    <xf numFmtId="0" fontId="3" fillId="5" borderId="0" xfId="0" applyFont="1" applyFill="1" applyBorder="1" applyAlignment="1">
      <alignment horizontal="left" indent="1"/>
    </xf>
    <xf numFmtId="0" fontId="6" fillId="5" borderId="0" xfId="0" applyFont="1" applyFill="1" applyBorder="1" applyAlignment="1">
      <alignment horizontal="left" indent="1"/>
    </xf>
    <xf numFmtId="3" fontId="3" fillId="5" borderId="0" xfId="0" applyNumberFormat="1" applyFont="1" applyFill="1" applyBorder="1" applyAlignment="1">
      <alignment horizontal="left" indent="1"/>
    </xf>
    <xf numFmtId="3" fontId="3" fillId="5" borderId="1" xfId="0" applyNumberFormat="1" applyFont="1" applyFill="1" applyBorder="1" applyAlignment="1">
      <alignment horizontal="left" indent="1"/>
    </xf>
    <xf numFmtId="0" fontId="3" fillId="5" borderId="1" xfId="0" applyFont="1" applyFill="1" applyBorder="1" applyAlignment="1">
      <alignment horizontal="left" wrapText="1" indent="1"/>
    </xf>
    <xf numFmtId="3" fontId="8" fillId="5" borderId="1" xfId="0" applyNumberFormat="1" applyFont="1" applyFill="1" applyBorder="1"/>
    <xf numFmtId="3" fontId="8" fillId="5" borderId="2" xfId="0" applyNumberFormat="1" applyFont="1" applyFill="1" applyBorder="1"/>
    <xf numFmtId="0" fontId="19" fillId="5" borderId="0" xfId="0" applyFont="1" applyFill="1" applyBorder="1" applyAlignment="1">
      <alignment horizontal="left" wrapText="1" indent="1"/>
    </xf>
    <xf numFmtId="0" fontId="3" fillId="5" borderId="1" xfId="0" applyFont="1" applyFill="1" applyBorder="1" applyAlignment="1">
      <alignment horizontal="left" indent="1"/>
    </xf>
    <xf numFmtId="0" fontId="3" fillId="5" borderId="0" xfId="0" applyFont="1" applyFill="1" applyBorder="1" applyAlignment="1">
      <alignment horizontal="left" wrapText="1" indent="1"/>
    </xf>
    <xf numFmtId="3" fontId="8" fillId="5" borderId="0" xfId="0" applyNumberFormat="1" applyFont="1" applyFill="1" applyBorder="1"/>
    <xf numFmtId="165" fontId="8" fillId="5" borderId="0" xfId="0" applyNumberFormat="1" applyFont="1" applyFill="1" applyBorder="1"/>
    <xf numFmtId="3" fontId="21" fillId="5" borderId="1" xfId="0" applyNumberFormat="1" applyFont="1" applyFill="1" applyBorder="1" applyAlignment="1">
      <alignment horizontal="left" indent="1"/>
    </xf>
    <xf numFmtId="0" fontId="21" fillId="5" borderId="8" xfId="0" applyFont="1" applyFill="1" applyBorder="1" applyAlignment="1">
      <alignment horizontal="left" indent="1"/>
    </xf>
    <xf numFmtId="0" fontId="3" fillId="5" borderId="8" xfId="0" applyFont="1" applyFill="1" applyBorder="1" applyAlignment="1">
      <alignment horizontal="left" wrapText="1" indent="1"/>
    </xf>
    <xf numFmtId="3" fontId="28" fillId="4" borderId="19" xfId="0" applyNumberFormat="1" applyFont="1" applyFill="1" applyBorder="1"/>
    <xf numFmtId="3" fontId="3" fillId="5" borderId="2" xfId="0" applyNumberFormat="1" applyFont="1" applyFill="1" applyBorder="1" applyAlignment="1">
      <alignment horizontal="left" indent="1"/>
    </xf>
    <xf numFmtId="0" fontId="3" fillId="5" borderId="2" xfId="0" applyFont="1" applyFill="1" applyBorder="1" applyAlignment="1">
      <alignment horizontal="left" wrapText="1" indent="1"/>
    </xf>
    <xf numFmtId="0" fontId="21" fillId="5" borderId="1" xfId="0" applyFont="1" applyFill="1" applyBorder="1" applyAlignment="1">
      <alignment horizontal="left" indent="1"/>
    </xf>
    <xf numFmtId="0" fontId="21" fillId="5" borderId="0" xfId="0" applyFont="1" applyFill="1" applyBorder="1" applyAlignment="1">
      <alignment horizontal="left" indent="1"/>
    </xf>
    <xf numFmtId="3" fontId="21" fillId="5" borderId="0" xfId="0" applyNumberFormat="1" applyFont="1" applyFill="1" applyBorder="1" applyAlignment="1">
      <alignment horizontal="left" indent="1"/>
    </xf>
    <xf numFmtId="0" fontId="21" fillId="5" borderId="1" xfId="0" applyFont="1" applyFill="1" applyBorder="1" applyAlignment="1">
      <alignment horizontal="left" wrapText="1" indent="1"/>
    </xf>
    <xf numFmtId="0" fontId="21" fillId="5" borderId="8" xfId="0" applyFont="1" applyFill="1" applyBorder="1" applyAlignment="1">
      <alignment horizontal="left" wrapText="1" indent="1"/>
    </xf>
    <xf numFmtId="0" fontId="0" fillId="0" borderId="0" xfId="0" applyFill="1"/>
    <xf numFmtId="3" fontId="20" fillId="5" borderId="0" xfId="0" applyNumberFormat="1" applyFont="1" applyFill="1" applyBorder="1" applyAlignment="1">
      <alignment horizontal="left" indent="1"/>
    </xf>
    <xf numFmtId="0" fontId="0" fillId="0" borderId="0" xfId="0" applyBorder="1"/>
    <xf numFmtId="0" fontId="3" fillId="5" borderId="20" xfId="0" applyFont="1" applyFill="1" applyBorder="1" applyAlignment="1">
      <alignment horizontal="left" wrapText="1" indent="1"/>
    </xf>
    <xf numFmtId="0" fontId="21" fillId="5" borderId="2" xfId="0" applyFont="1" applyFill="1" applyBorder="1" applyAlignment="1">
      <alignment horizontal="left" indent="1"/>
    </xf>
    <xf numFmtId="14" fontId="6" fillId="5" borderId="0" xfId="0" applyNumberFormat="1" applyFont="1" applyFill="1" applyBorder="1" applyAlignment="1"/>
    <xf numFmtId="0" fontId="3" fillId="5" borderId="0" xfId="0" applyFont="1" applyFill="1" applyBorder="1" applyAlignment="1"/>
    <xf numFmtId="14" fontId="3" fillId="5" borderId="0" xfId="0" applyNumberFormat="1" applyFont="1" applyFill="1" applyBorder="1" applyAlignment="1">
      <alignment horizontal="left" indent="1"/>
    </xf>
    <xf numFmtId="0" fontId="27" fillId="4" borderId="9" xfId="0" applyFont="1" applyFill="1" applyBorder="1" applyAlignment="1">
      <alignment horizontal="left" indent="1"/>
    </xf>
    <xf numFmtId="0" fontId="27" fillId="4" borderId="9" xfId="0" applyFont="1" applyFill="1" applyBorder="1" applyAlignment="1">
      <alignment horizontal="left" wrapText="1" indent="1"/>
    </xf>
    <xf numFmtId="3" fontId="3" fillId="5" borderId="1" xfId="0" applyNumberFormat="1" applyFont="1" applyFill="1" applyBorder="1" applyAlignment="1">
      <alignment horizontal="left"/>
    </xf>
    <xf numFmtId="0" fontId="3" fillId="5" borderId="0" xfId="0" applyFont="1" applyFill="1" applyBorder="1"/>
    <xf numFmtId="3" fontId="3" fillId="5" borderId="2" xfId="0" applyNumberFormat="1" applyFont="1" applyFill="1" applyBorder="1" applyAlignment="1">
      <alignment horizontal="left"/>
    </xf>
    <xf numFmtId="0" fontId="21" fillId="5" borderId="2" xfId="0" applyFont="1" applyFill="1" applyBorder="1" applyAlignment="1">
      <alignment horizontal="left" wrapText="1" indent="1"/>
    </xf>
    <xf numFmtId="14" fontId="28" fillId="4" borderId="11" xfId="0" applyNumberFormat="1" applyFont="1" applyFill="1" applyBorder="1"/>
    <xf numFmtId="0" fontId="28" fillId="4" borderId="12" xfId="0" applyFont="1" applyFill="1" applyBorder="1" applyAlignment="1">
      <alignment horizontal="left"/>
    </xf>
    <xf numFmtId="0" fontId="28" fillId="4" borderId="12" xfId="0" applyFont="1" applyFill="1" applyBorder="1" applyAlignment="1">
      <alignment wrapText="1"/>
    </xf>
    <xf numFmtId="0" fontId="3" fillId="5" borderId="0" xfId="0" applyFont="1" applyFill="1"/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 wrapText="1"/>
    </xf>
    <xf numFmtId="0" fontId="3" fillId="5" borderId="0" xfId="0" applyFont="1" applyFill="1" applyBorder="1" applyAlignment="1">
      <alignment horizontal="left"/>
    </xf>
    <xf numFmtId="164" fontId="4" fillId="5" borderId="0" xfId="1" applyNumberFormat="1" applyFont="1" applyFill="1" applyBorder="1"/>
    <xf numFmtId="4" fontId="3" fillId="5" borderId="0" xfId="1" applyNumberFormat="1" applyFont="1" applyFill="1" applyBorder="1" applyAlignment="1">
      <alignment wrapText="1"/>
    </xf>
    <xf numFmtId="4" fontId="3" fillId="5" borderId="0" xfId="0" applyNumberFormat="1" applyFont="1" applyFill="1" applyBorder="1" applyAlignment="1">
      <alignment wrapText="1"/>
    </xf>
    <xf numFmtId="0" fontId="2" fillId="5" borderId="0" xfId="0" applyFont="1" applyFill="1" applyBorder="1"/>
    <xf numFmtId="4" fontId="17" fillId="5" borderId="0" xfId="1" applyNumberFormat="1" applyFont="1" applyFill="1" applyBorder="1"/>
    <xf numFmtId="4" fontId="17" fillId="5" borderId="0" xfId="0" applyNumberFormat="1" applyFont="1" applyFill="1" applyBorder="1"/>
    <xf numFmtId="0" fontId="45" fillId="5" borderId="0" xfId="0" applyFont="1" applyFill="1" applyBorder="1" applyAlignment="1">
      <alignment horizontal="right" wrapText="1" indent="1"/>
    </xf>
    <xf numFmtId="0" fontId="46" fillId="5" borderId="0" xfId="0" applyFont="1" applyFill="1" applyBorder="1" applyAlignment="1">
      <alignment horizontal="left" indent="1"/>
    </xf>
    <xf numFmtId="3" fontId="47" fillId="5" borderId="0" xfId="0" applyNumberFormat="1" applyFont="1" applyFill="1" applyBorder="1" applyAlignment="1">
      <alignment horizontal="left" indent="1"/>
    </xf>
    <xf numFmtId="0" fontId="47" fillId="5" borderId="0" xfId="0" applyFont="1" applyFill="1" applyBorder="1" applyAlignment="1">
      <alignment horizontal="left" wrapText="1" indent="1"/>
    </xf>
    <xf numFmtId="0" fontId="47" fillId="5" borderId="0" xfId="0" applyFont="1" applyFill="1" applyBorder="1" applyAlignment="1">
      <alignment horizontal="left" indent="1"/>
    </xf>
    <xf numFmtId="0" fontId="48" fillId="5" borderId="0" xfId="0" applyFont="1" applyFill="1" applyBorder="1" applyAlignment="1">
      <alignment horizontal="left" indent="1"/>
    </xf>
    <xf numFmtId="0" fontId="46" fillId="5" borderId="0" xfId="0" applyFont="1" applyFill="1" applyBorder="1" applyAlignment="1">
      <alignment horizontal="left" wrapText="1" indent="1"/>
    </xf>
    <xf numFmtId="3" fontId="48" fillId="5" borderId="0" xfId="0" applyNumberFormat="1" applyFont="1" applyFill="1" applyBorder="1" applyAlignment="1">
      <alignment horizontal="left" indent="1"/>
    </xf>
    <xf numFmtId="3" fontId="46" fillId="5" borderId="0" xfId="0" applyNumberFormat="1" applyFont="1" applyFill="1" applyBorder="1" applyAlignment="1">
      <alignment horizontal="left" indent="1"/>
    </xf>
    <xf numFmtId="0" fontId="5" fillId="5" borderId="0" xfId="0" applyFont="1" applyFill="1" applyBorder="1" applyAlignment="1">
      <alignment horizontal="left" indent="1"/>
    </xf>
    <xf numFmtId="0" fontId="4" fillId="5" borderId="0" xfId="0" applyFont="1" applyFill="1" applyBorder="1" applyAlignment="1">
      <alignment horizontal="left" indent="1"/>
    </xf>
    <xf numFmtId="0" fontId="16" fillId="5" borderId="0" xfId="0" applyFont="1" applyFill="1" applyBorder="1" applyAlignment="1">
      <alignment horizontal="left" wrapText="1" indent="1"/>
    </xf>
    <xf numFmtId="0" fontId="2" fillId="5" borderId="0" xfId="0" applyFont="1" applyFill="1" applyBorder="1" applyAlignment="1">
      <alignment wrapText="1"/>
    </xf>
    <xf numFmtId="0" fontId="16" fillId="5" borderId="0" xfId="0" applyFont="1" applyFill="1" applyBorder="1"/>
    <xf numFmtId="0" fontId="4" fillId="5" borderId="0" xfId="0" applyFont="1" applyFill="1" applyBorder="1" applyAlignment="1">
      <alignment horizontal="left"/>
    </xf>
    <xf numFmtId="0" fontId="16" fillId="5" borderId="0" xfId="0" applyFont="1" applyFill="1" applyBorder="1" applyAlignment="1">
      <alignment wrapText="1"/>
    </xf>
    <xf numFmtId="3" fontId="32" fillId="7" borderId="18" xfId="0" applyNumberFormat="1" applyFont="1" applyFill="1" applyBorder="1"/>
    <xf numFmtId="14" fontId="27" fillId="4" borderId="10" xfId="0" applyNumberFormat="1" applyFont="1" applyFill="1" applyBorder="1" applyAlignment="1">
      <alignment horizontal="left" indent="1"/>
    </xf>
    <xf numFmtId="0" fontId="16" fillId="5" borderId="0" xfId="0" applyFont="1" applyFill="1"/>
    <xf numFmtId="0" fontId="8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13" fillId="0" borderId="0" xfId="0" applyFont="1" applyFill="1" applyBorder="1"/>
    <xf numFmtId="0" fontId="40" fillId="6" borderId="13" xfId="0" applyFont="1" applyFill="1" applyBorder="1" applyAlignment="1">
      <alignment horizontal="left"/>
    </xf>
    <xf numFmtId="0" fontId="40" fillId="6" borderId="21" xfId="0" applyFont="1" applyFill="1" applyBorder="1" applyAlignment="1">
      <alignment horizontal="left"/>
    </xf>
    <xf numFmtId="0" fontId="40" fillId="6" borderId="21" xfId="0" applyFont="1" applyFill="1" applyBorder="1"/>
    <xf numFmtId="0" fontId="40" fillId="6" borderId="22" xfId="0" applyFont="1" applyFill="1" applyBorder="1" applyAlignment="1">
      <alignment horizontal="left"/>
    </xf>
    <xf numFmtId="0" fontId="40" fillId="6" borderId="17" xfId="0" applyFont="1" applyFill="1" applyBorder="1"/>
    <xf numFmtId="3" fontId="3" fillId="0" borderId="0" xfId="0" applyNumberFormat="1" applyFont="1" applyFill="1" applyBorder="1" applyAlignment="1">
      <alignment horizontal="left" indent="1"/>
    </xf>
    <xf numFmtId="0" fontId="49" fillId="5" borderId="0" xfId="0" applyFont="1" applyFill="1" applyBorder="1" applyAlignment="1">
      <alignment horizontal="left" wrapText="1" indent="1"/>
    </xf>
    <xf numFmtId="0" fontId="50" fillId="5" borderId="0" xfId="0" applyFont="1" applyFill="1" applyBorder="1" applyAlignment="1">
      <alignment horizontal="left" wrapText="1" indent="1"/>
    </xf>
    <xf numFmtId="0" fontId="51" fillId="5" borderId="0" xfId="0" applyFont="1" applyFill="1" applyBorder="1" applyAlignment="1">
      <alignment horizontal="left" indent="1"/>
    </xf>
    <xf numFmtId="0" fontId="3" fillId="5" borderId="23" xfId="0" applyFont="1" applyFill="1" applyBorder="1" applyAlignment="1">
      <alignment horizontal="left" wrapText="1" indent="1"/>
    </xf>
    <xf numFmtId="0" fontId="52" fillId="5" borderId="1" xfId="0" applyFont="1" applyFill="1" applyBorder="1" applyAlignment="1">
      <alignment horizontal="left" wrapText="1" indent="1"/>
    </xf>
    <xf numFmtId="3" fontId="52" fillId="5" borderId="1" xfId="0" applyNumberFormat="1" applyFont="1" applyFill="1" applyBorder="1" applyAlignment="1">
      <alignment horizontal="left" indent="1"/>
    </xf>
    <xf numFmtId="0" fontId="27" fillId="4" borderId="24" xfId="0" applyFont="1" applyFill="1" applyBorder="1" applyAlignment="1">
      <alignment horizontal="left" indent="1"/>
    </xf>
    <xf numFmtId="0" fontId="45" fillId="0" borderId="0" xfId="0" applyFont="1" applyFill="1" applyBorder="1" applyAlignment="1">
      <alignment horizontal="right" wrapText="1" indent="1"/>
    </xf>
    <xf numFmtId="3" fontId="8" fillId="8" borderId="2" xfId="0" applyNumberFormat="1" applyFont="1" applyFill="1" applyBorder="1"/>
    <xf numFmtId="3" fontId="8" fillId="8" borderId="1" xfId="0" applyNumberFormat="1" applyFont="1" applyFill="1" applyBorder="1"/>
    <xf numFmtId="3" fontId="42" fillId="6" borderId="14" xfId="0" applyNumberFormat="1" applyFont="1" applyFill="1" applyBorder="1"/>
    <xf numFmtId="3" fontId="23" fillId="3" borderId="26" xfId="0" applyNumberFormat="1" applyFont="1" applyFill="1" applyBorder="1" applyAlignment="1">
      <alignment horizontal="center" vertical="center" wrapText="1"/>
    </xf>
    <xf numFmtId="3" fontId="23" fillId="3" borderId="7" xfId="0" applyNumberFormat="1" applyFont="1" applyFill="1" applyBorder="1" applyAlignment="1">
      <alignment horizontal="center" vertical="center" wrapText="1"/>
    </xf>
    <xf numFmtId="49" fontId="27" fillId="4" borderId="11" xfId="0" applyNumberFormat="1" applyFont="1" applyFill="1" applyBorder="1" applyAlignment="1">
      <alignment horizontal="left" indent="1"/>
    </xf>
    <xf numFmtId="3" fontId="18" fillId="2" borderId="2" xfId="0" applyNumberFormat="1" applyFont="1" applyFill="1" applyBorder="1"/>
    <xf numFmtId="0" fontId="7" fillId="5" borderId="1" xfId="0" applyFont="1" applyFill="1" applyBorder="1" applyAlignment="1">
      <alignment horizontal="left"/>
    </xf>
    <xf numFmtId="3" fontId="42" fillId="6" borderId="14" xfId="0" applyNumberFormat="1" applyFont="1" applyFill="1" applyBorder="1" applyAlignment="1">
      <alignment horizontal="right"/>
    </xf>
    <xf numFmtId="0" fontId="56" fillId="0" borderId="0" xfId="0" applyFont="1" applyAlignment="1">
      <alignment horizontal="center"/>
    </xf>
    <xf numFmtId="0" fontId="55" fillId="0" borderId="0" xfId="0" applyFont="1"/>
    <xf numFmtId="3" fontId="55" fillId="0" borderId="0" xfId="0" applyNumberFormat="1" applyFont="1"/>
    <xf numFmtId="0" fontId="57" fillId="0" borderId="0" xfId="0" applyFont="1"/>
    <xf numFmtId="3" fontId="57" fillId="0" borderId="0" xfId="0" applyNumberFormat="1" applyFont="1"/>
    <xf numFmtId="0" fontId="29" fillId="4" borderId="13" xfId="0" applyFont="1" applyFill="1" applyBorder="1" applyAlignment="1">
      <alignment horizontal="left" indent="1"/>
    </xf>
    <xf numFmtId="0" fontId="29" fillId="4" borderId="13" xfId="0" applyFont="1" applyFill="1" applyBorder="1" applyAlignment="1">
      <alignment horizontal="left" wrapText="1" indent="1"/>
    </xf>
    <xf numFmtId="0" fontId="58" fillId="0" borderId="0" xfId="0" applyFont="1" applyFill="1" applyBorder="1" applyAlignment="1">
      <alignment horizontal="right" wrapText="1" indent="1"/>
    </xf>
    <xf numFmtId="3" fontId="59" fillId="0" borderId="1" xfId="0" applyNumberFormat="1" applyFont="1" applyBorder="1" applyAlignment="1">
      <alignment horizontal="left"/>
    </xf>
    <xf numFmtId="0" fontId="59" fillId="0" borderId="1" xfId="0" applyFont="1" applyBorder="1"/>
    <xf numFmtId="0" fontId="59" fillId="0" borderId="0" xfId="0" applyFont="1"/>
    <xf numFmtId="0" fontId="58" fillId="0" borderId="0" xfId="0" applyFont="1" applyBorder="1" applyAlignment="1">
      <alignment horizontal="right"/>
    </xf>
    <xf numFmtId="0" fontId="8" fillId="0" borderId="0" xfId="0" applyFont="1" applyFill="1" applyBorder="1" applyAlignment="1">
      <alignment vertical="top" wrapText="1"/>
    </xf>
    <xf numFmtId="3" fontId="42" fillId="6" borderId="3" xfId="0" applyNumberFormat="1" applyFont="1" applyFill="1" applyBorder="1"/>
    <xf numFmtId="3" fontId="42" fillId="6" borderId="19" xfId="0" applyNumberFormat="1" applyFont="1" applyFill="1" applyBorder="1"/>
    <xf numFmtId="3" fontId="8" fillId="0" borderId="20" xfId="0" applyNumberFormat="1" applyFont="1" applyFill="1" applyBorder="1"/>
    <xf numFmtId="0" fontId="41" fillId="6" borderId="15" xfId="0" applyFont="1" applyFill="1" applyBorder="1"/>
    <xf numFmtId="0" fontId="8" fillId="0" borderId="20" xfId="0" applyFont="1" applyFill="1" applyBorder="1" applyAlignment="1">
      <alignment horizontal="left" indent="1"/>
    </xf>
    <xf numFmtId="0" fontId="8" fillId="0" borderId="8" xfId="0" applyFont="1" applyFill="1" applyBorder="1" applyAlignment="1">
      <alignment horizontal="left" indent="1"/>
    </xf>
    <xf numFmtId="3" fontId="40" fillId="6" borderId="26" xfId="0" applyNumberFormat="1" applyFont="1" applyFill="1" applyBorder="1"/>
    <xf numFmtId="3" fontId="28" fillId="4" borderId="2" xfId="0" applyNumberFormat="1" applyFont="1" applyFill="1" applyBorder="1"/>
    <xf numFmtId="3" fontId="7" fillId="2" borderId="1" xfId="0" applyNumberFormat="1" applyFont="1" applyFill="1" applyBorder="1"/>
    <xf numFmtId="3" fontId="8" fillId="0" borderId="0" xfId="0" applyNumberFormat="1" applyFont="1"/>
    <xf numFmtId="3" fontId="9" fillId="2" borderId="1" xfId="0" applyNumberFormat="1" applyFont="1" applyFill="1" applyBorder="1"/>
    <xf numFmtId="3" fontId="9" fillId="2" borderId="2" xfId="0" applyNumberFormat="1" applyFont="1" applyFill="1" applyBorder="1"/>
    <xf numFmtId="3" fontId="8" fillId="0" borderId="0" xfId="0" applyNumberFormat="1" applyFont="1" applyFill="1" applyBorder="1"/>
    <xf numFmtId="3" fontId="7" fillId="2" borderId="2" xfId="0" applyNumberFormat="1" applyFont="1" applyFill="1" applyBorder="1"/>
    <xf numFmtId="3" fontId="41" fillId="4" borderId="18" xfId="0" applyNumberFormat="1" applyFont="1" applyFill="1" applyBorder="1"/>
    <xf numFmtId="3" fontId="7" fillId="9" borderId="1" xfId="0" applyNumberFormat="1" applyFont="1" applyFill="1" applyBorder="1"/>
    <xf numFmtId="3" fontId="8" fillId="0" borderId="0" xfId="0" applyNumberFormat="1" applyFont="1" applyFill="1"/>
    <xf numFmtId="3" fontId="7" fillId="2" borderId="20" xfId="0" applyNumberFormat="1" applyFont="1" applyFill="1" applyBorder="1"/>
    <xf numFmtId="3" fontId="28" fillId="7" borderId="6" xfId="0" applyNumberFormat="1" applyFont="1" applyFill="1" applyBorder="1"/>
    <xf numFmtId="3" fontId="7" fillId="2" borderId="3" xfId="0" applyNumberFormat="1" applyFont="1" applyFill="1" applyBorder="1"/>
    <xf numFmtId="4" fontId="0" fillId="0" borderId="0" xfId="0" applyNumberFormat="1"/>
    <xf numFmtId="4" fontId="0" fillId="0" borderId="0" xfId="0" applyNumberFormat="1" applyFill="1"/>
    <xf numFmtId="4" fontId="0" fillId="0" borderId="0" xfId="0" applyNumberFormat="1" applyBorder="1"/>
    <xf numFmtId="3" fontId="8" fillId="0" borderId="1" xfId="0" applyNumberFormat="1" applyFont="1" applyBorder="1"/>
    <xf numFmtId="0" fontId="8" fillId="5" borderId="1" xfId="0" applyFont="1" applyFill="1" applyBorder="1" applyAlignment="1">
      <alignment horizontal="left" indent="1"/>
    </xf>
    <xf numFmtId="0" fontId="8" fillId="5" borderId="8" xfId="0" applyFont="1" applyFill="1" applyBorder="1" applyAlignment="1">
      <alignment horizontal="left" indent="1"/>
    </xf>
    <xf numFmtId="0" fontId="43" fillId="0" borderId="0" xfId="0" applyFont="1" applyFill="1" applyBorder="1" applyAlignment="1">
      <alignment horizontal="right"/>
    </xf>
    <xf numFmtId="3" fontId="43" fillId="0" borderId="0" xfId="0" applyNumberFormat="1" applyFont="1" applyFill="1" applyBorder="1"/>
    <xf numFmtId="0" fontId="8" fillId="0" borderId="1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1"/>
    </xf>
    <xf numFmtId="3" fontId="8" fillId="10" borderId="1" xfId="0" applyNumberFormat="1" applyFont="1" applyFill="1" applyBorder="1"/>
    <xf numFmtId="0" fontId="8" fillId="5" borderId="8" xfId="0" applyFont="1" applyFill="1" applyBorder="1" applyAlignment="1">
      <alignment horizontal="left" wrapText="1" indent="1"/>
    </xf>
    <xf numFmtId="3" fontId="32" fillId="4" borderId="18" xfId="0" applyNumberFormat="1" applyFont="1" applyFill="1" applyBorder="1"/>
    <xf numFmtId="3" fontId="44" fillId="2" borderId="2" xfId="0" applyNumberFormat="1" applyFont="1" applyFill="1" applyBorder="1"/>
    <xf numFmtId="3" fontId="44" fillId="2" borderId="1" xfId="0" applyNumberFormat="1" applyFont="1" applyFill="1" applyBorder="1"/>
    <xf numFmtId="3" fontId="44" fillId="2" borderId="3" xfId="0" applyNumberFormat="1" applyFont="1" applyFill="1" applyBorder="1"/>
    <xf numFmtId="3" fontId="60" fillId="3" borderId="7" xfId="0" applyNumberFormat="1" applyFont="1" applyFill="1" applyBorder="1"/>
    <xf numFmtId="3" fontId="65" fillId="2" borderId="2" xfId="0" applyNumberFormat="1" applyFont="1" applyFill="1" applyBorder="1"/>
    <xf numFmtId="3" fontId="32" fillId="3" borderId="7" xfId="0" applyNumberFormat="1" applyFont="1" applyFill="1" applyBorder="1"/>
    <xf numFmtId="3" fontId="44" fillId="2" borderId="11" xfId="0" applyNumberFormat="1" applyFont="1" applyFill="1" applyBorder="1"/>
    <xf numFmtId="3" fontId="60" fillId="3" borderId="34" xfId="0" applyNumberFormat="1" applyFont="1" applyFill="1" applyBorder="1"/>
    <xf numFmtId="3" fontId="62" fillId="11" borderId="0" xfId="0" applyNumberFormat="1" applyFont="1" applyFill="1" applyBorder="1"/>
    <xf numFmtId="0" fontId="8" fillId="0" borderId="35" xfId="0" applyFont="1" applyFill="1" applyBorder="1" applyAlignment="1">
      <alignment horizontal="left" indent="1"/>
    </xf>
    <xf numFmtId="0" fontId="40" fillId="6" borderId="28" xfId="0" applyFont="1" applyFill="1" applyBorder="1" applyAlignment="1">
      <alignment horizontal="left"/>
    </xf>
    <xf numFmtId="0" fontId="41" fillId="6" borderId="30" xfId="0" applyFont="1" applyFill="1" applyBorder="1"/>
    <xf numFmtId="3" fontId="8" fillId="0" borderId="27" xfId="0" applyNumberFormat="1" applyFont="1" applyFill="1" applyBorder="1"/>
    <xf numFmtId="3" fontId="66" fillId="8" borderId="6" xfId="0" applyNumberFormat="1" applyFont="1" applyFill="1" applyBorder="1"/>
    <xf numFmtId="3" fontId="60" fillId="3" borderId="1" xfId="0" applyNumberFormat="1" applyFont="1" applyFill="1" applyBorder="1" applyAlignment="1">
      <alignment horizontal="center" vertical="center" wrapText="1"/>
    </xf>
    <xf numFmtId="3" fontId="23" fillId="3" borderId="36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Border="1"/>
    <xf numFmtId="3" fontId="21" fillId="5" borderId="2" xfId="0" applyNumberFormat="1" applyFont="1" applyFill="1" applyBorder="1" applyAlignment="1">
      <alignment horizontal="left" indent="1"/>
    </xf>
    <xf numFmtId="0" fontId="21" fillId="5" borderId="20" xfId="0" applyFont="1" applyFill="1" applyBorder="1" applyAlignment="1">
      <alignment horizontal="left" indent="1"/>
    </xf>
    <xf numFmtId="3" fontId="8" fillId="0" borderId="2" xfId="0" applyNumberFormat="1" applyFont="1" applyBorder="1"/>
    <xf numFmtId="3" fontId="8" fillId="5" borderId="1" xfId="0" applyNumberFormat="1" applyFont="1" applyFill="1" applyBorder="1" applyAlignment="1">
      <alignment horizontal="left" indent="1"/>
    </xf>
    <xf numFmtId="3" fontId="8" fillId="5" borderId="3" xfId="0" applyNumberFormat="1" applyFont="1" applyFill="1" applyBorder="1"/>
    <xf numFmtId="0" fontId="8" fillId="5" borderId="1" xfId="0" applyFont="1" applyFill="1" applyBorder="1" applyAlignment="1">
      <alignment horizontal="left" wrapText="1" indent="1"/>
    </xf>
    <xf numFmtId="0" fontId="8" fillId="5" borderId="1" xfId="0" applyFont="1" applyFill="1" applyBorder="1"/>
    <xf numFmtId="0" fontId="67" fillId="0" borderId="0" xfId="0" applyFont="1" applyFill="1"/>
    <xf numFmtId="3" fontId="8" fillId="12" borderId="1" xfId="0" applyNumberFormat="1" applyFont="1" applyFill="1" applyBorder="1"/>
    <xf numFmtId="3" fontId="8" fillId="12" borderId="2" xfId="0" applyNumberFormat="1" applyFont="1" applyFill="1" applyBorder="1"/>
    <xf numFmtId="3" fontId="66" fillId="12" borderId="6" xfId="0" applyNumberFormat="1" applyFont="1" applyFill="1" applyBorder="1"/>
    <xf numFmtId="3" fontId="8" fillId="12" borderId="20" xfId="0" applyNumberFormat="1" applyFont="1" applyFill="1" applyBorder="1"/>
    <xf numFmtId="3" fontId="8" fillId="12" borderId="3" xfId="0" applyNumberFormat="1" applyFont="1" applyFill="1" applyBorder="1"/>
    <xf numFmtId="3" fontId="44" fillId="12" borderId="2" xfId="0" applyNumberFormat="1" applyFont="1" applyFill="1" applyBorder="1"/>
    <xf numFmtId="3" fontId="44" fillId="12" borderId="1" xfId="0" applyNumberFormat="1" applyFont="1" applyFill="1" applyBorder="1"/>
    <xf numFmtId="3" fontId="44" fillId="12" borderId="3" xfId="0" applyNumberFormat="1" applyFont="1" applyFill="1" applyBorder="1"/>
    <xf numFmtId="3" fontId="65" fillId="12" borderId="2" xfId="0" applyNumberFormat="1" applyFont="1" applyFill="1" applyBorder="1"/>
    <xf numFmtId="3" fontId="62" fillId="11" borderId="1" xfId="0" applyNumberFormat="1" applyFont="1" applyFill="1" applyBorder="1"/>
    <xf numFmtId="0" fontId="62" fillId="0" borderId="0" xfId="0" applyFont="1" applyFill="1" applyBorder="1"/>
    <xf numFmtId="0" fontId="12" fillId="2" borderId="10" xfId="0" applyFont="1" applyFill="1" applyBorder="1" applyAlignment="1">
      <alignment horizontal="left"/>
    </xf>
    <xf numFmtId="0" fontId="13" fillId="2" borderId="15" xfId="0" applyFont="1" applyFill="1" applyBorder="1"/>
    <xf numFmtId="3" fontId="44" fillId="2" borderId="29" xfId="0" applyNumberFormat="1" applyFont="1" applyFill="1" applyBorder="1"/>
    <xf numFmtId="3" fontId="44" fillId="2" borderId="7" xfId="0" applyNumberFormat="1" applyFont="1" applyFill="1" applyBorder="1"/>
    <xf numFmtId="3" fontId="44" fillId="2" borderId="37" xfId="0" applyNumberFormat="1" applyFont="1" applyFill="1" applyBorder="1"/>
    <xf numFmtId="0" fontId="39" fillId="2" borderId="30" xfId="0" applyFont="1" applyFill="1" applyBorder="1" applyAlignment="1">
      <alignment horizontal="left"/>
    </xf>
    <xf numFmtId="14" fontId="27" fillId="4" borderId="1" xfId="0" applyNumberFormat="1" applyFont="1" applyFill="1" applyBorder="1" applyAlignment="1">
      <alignment horizontal="left" indent="1"/>
    </xf>
    <xf numFmtId="0" fontId="27" fillId="4" borderId="1" xfId="0" applyFont="1" applyFill="1" applyBorder="1" applyAlignment="1">
      <alignment horizontal="left" indent="1"/>
    </xf>
    <xf numFmtId="0" fontId="27" fillId="4" borderId="1" xfId="0" applyFont="1" applyFill="1" applyBorder="1" applyAlignment="1">
      <alignment horizontal="left" wrapText="1" indent="1"/>
    </xf>
    <xf numFmtId="0" fontId="28" fillId="4" borderId="18" xfId="0" applyFont="1" applyFill="1" applyBorder="1" applyAlignment="1">
      <alignment horizontal="left" wrapText="1" indent="1"/>
    </xf>
    <xf numFmtId="4" fontId="0" fillId="0" borderId="0" xfId="0" applyNumberFormat="1" applyAlignment="1">
      <alignment wrapText="1"/>
    </xf>
    <xf numFmtId="3" fontId="60" fillId="0" borderId="34" xfId="0" applyNumberFormat="1" applyFont="1" applyFill="1" applyBorder="1"/>
    <xf numFmtId="0" fontId="8" fillId="0" borderId="0" xfId="0" applyFont="1" applyFill="1" applyBorder="1" applyAlignment="1">
      <alignment horizontal="left" vertical="center" wrapText="1"/>
    </xf>
    <xf numFmtId="3" fontId="8" fillId="12" borderId="8" xfId="0" applyNumberFormat="1" applyFont="1" applyFill="1" applyBorder="1"/>
    <xf numFmtId="3" fontId="60" fillId="3" borderId="38" xfId="0" applyNumberFormat="1" applyFont="1" applyFill="1" applyBorder="1" applyAlignment="1">
      <alignment horizontal="center" vertical="center" wrapText="1"/>
    </xf>
    <xf numFmtId="3" fontId="23" fillId="3" borderId="1" xfId="0" applyNumberFormat="1" applyFont="1" applyFill="1" applyBorder="1" applyAlignment="1">
      <alignment horizontal="center" vertical="center" wrapText="1"/>
    </xf>
    <xf numFmtId="3" fontId="42" fillId="6" borderId="2" xfId="0" applyNumberFormat="1" applyFont="1" applyFill="1" applyBorder="1"/>
    <xf numFmtId="3" fontId="60" fillId="3" borderId="39" xfId="0" applyNumberFormat="1" applyFont="1" applyFill="1" applyBorder="1" applyAlignment="1">
      <alignment horizontal="center" vertical="center" wrapText="1"/>
    </xf>
    <xf numFmtId="3" fontId="23" fillId="3" borderId="40" xfId="0" applyNumberFormat="1" applyFont="1" applyFill="1" applyBorder="1" applyAlignment="1">
      <alignment horizontal="center" vertical="center" wrapText="1"/>
    </xf>
    <xf numFmtId="3" fontId="23" fillId="3" borderId="41" xfId="0" applyNumberFormat="1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left" indent="1"/>
    </xf>
    <xf numFmtId="0" fontId="8" fillId="0" borderId="1" xfId="0" applyFont="1" applyFill="1" applyBorder="1" applyAlignment="1"/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63" fillId="5" borderId="0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/>
    </xf>
    <xf numFmtId="0" fontId="40" fillId="6" borderId="11" xfId="0" applyFont="1" applyFill="1" applyBorder="1" applyAlignment="1">
      <alignment horizontal="left"/>
    </xf>
    <xf numFmtId="0" fontId="40" fillId="6" borderId="24" xfId="0" applyFont="1" applyFill="1" applyBorder="1" applyAlignment="1">
      <alignment horizontal="left"/>
    </xf>
    <xf numFmtId="0" fontId="66" fillId="8" borderId="11" xfId="0" applyFont="1" applyFill="1" applyBorder="1" applyAlignment="1">
      <alignment horizontal="right"/>
    </xf>
    <xf numFmtId="0" fontId="66" fillId="8" borderId="24" xfId="0" applyFont="1" applyFill="1" applyBorder="1" applyAlignment="1">
      <alignment horizontal="right"/>
    </xf>
    <xf numFmtId="0" fontId="23" fillId="3" borderId="28" xfId="0" applyFont="1" applyFill="1" applyBorder="1" applyAlignment="1">
      <alignment horizontal="left" vertical="center" indent="1"/>
    </xf>
    <xf numFmtId="0" fontId="23" fillId="3" borderId="30" xfId="0" applyFont="1" applyFill="1" applyBorder="1" applyAlignment="1">
      <alignment horizontal="left" vertical="center" indent="1"/>
    </xf>
    <xf numFmtId="0" fontId="23" fillId="3" borderId="29" xfId="0" applyFont="1" applyFill="1" applyBorder="1" applyAlignment="1">
      <alignment horizontal="left" vertical="center" indent="1"/>
    </xf>
    <xf numFmtId="0" fontId="23" fillId="3" borderId="27" xfId="0" applyFont="1" applyFill="1" applyBorder="1" applyAlignment="1">
      <alignment horizontal="left" vertical="center" indent="1"/>
    </xf>
    <xf numFmtId="0" fontId="61" fillId="11" borderId="8" xfId="0" applyFont="1" applyFill="1" applyBorder="1" applyAlignment="1">
      <alignment horizontal="left"/>
    </xf>
    <xf numFmtId="0" fontId="61" fillId="11" borderId="23" xfId="0" applyFont="1" applyFill="1" applyBorder="1" applyAlignment="1">
      <alignment horizontal="left"/>
    </xf>
    <xf numFmtId="0" fontId="61" fillId="11" borderId="0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center" vertical="center" wrapText="1"/>
    </xf>
    <xf numFmtId="0" fontId="26" fillId="3" borderId="28" xfId="0" applyFont="1" applyFill="1" applyBorder="1" applyAlignment="1">
      <alignment horizontal="left" vertical="center" indent="1"/>
    </xf>
    <xf numFmtId="0" fontId="26" fillId="3" borderId="30" xfId="0" applyFont="1" applyFill="1" applyBorder="1" applyAlignment="1">
      <alignment horizontal="left" vertical="center" indent="1"/>
    </xf>
    <xf numFmtId="0" fontId="26" fillId="3" borderId="29" xfId="0" applyFont="1" applyFill="1" applyBorder="1" applyAlignment="1">
      <alignment horizontal="left" vertical="center" indent="1"/>
    </xf>
    <xf numFmtId="0" fontId="26" fillId="3" borderId="27" xfId="0" applyFont="1" applyFill="1" applyBorder="1" applyAlignment="1">
      <alignment horizontal="left" vertical="center" indent="1"/>
    </xf>
    <xf numFmtId="0" fontId="53" fillId="5" borderId="0" xfId="0" applyFont="1" applyFill="1" applyBorder="1" applyAlignment="1">
      <alignment horizontal="center" vertical="center"/>
    </xf>
    <xf numFmtId="0" fontId="53" fillId="5" borderId="27" xfId="0" applyFont="1" applyFill="1" applyBorder="1" applyAlignment="1">
      <alignment horizontal="center" vertical="center"/>
    </xf>
    <xf numFmtId="0" fontId="36" fillId="3" borderId="11" xfId="0" applyFont="1" applyFill="1" applyBorder="1" applyAlignment="1">
      <alignment horizontal="left"/>
    </xf>
    <xf numFmtId="0" fontId="36" fillId="3" borderId="12" xfId="0" applyFont="1" applyFill="1" applyBorder="1" applyAlignment="1">
      <alignment horizontal="left"/>
    </xf>
    <xf numFmtId="0" fontId="36" fillId="3" borderId="16" xfId="0" applyFont="1" applyFill="1" applyBorder="1" applyAlignment="1">
      <alignment horizontal="left"/>
    </xf>
    <xf numFmtId="14" fontId="27" fillId="4" borderId="11" xfId="0" applyNumberFormat="1" applyFont="1" applyFill="1" applyBorder="1" applyAlignment="1">
      <alignment horizontal="left" indent="1"/>
    </xf>
    <xf numFmtId="14" fontId="27" fillId="4" borderId="12" xfId="0" applyNumberFormat="1" applyFont="1" applyFill="1" applyBorder="1" applyAlignment="1">
      <alignment horizontal="left" indent="1"/>
    </xf>
    <xf numFmtId="14" fontId="27" fillId="4" borderId="24" xfId="0" applyNumberFormat="1" applyFont="1" applyFill="1" applyBorder="1" applyAlignment="1">
      <alignment horizontal="left" indent="1"/>
    </xf>
    <xf numFmtId="0" fontId="33" fillId="7" borderId="11" xfId="0" applyFont="1" applyFill="1" applyBorder="1" applyAlignment="1">
      <alignment horizontal="right"/>
    </xf>
    <xf numFmtId="0" fontId="33" fillId="7" borderId="12" xfId="0" applyFont="1" applyFill="1" applyBorder="1" applyAlignment="1">
      <alignment horizontal="right"/>
    </xf>
    <xf numFmtId="0" fontId="33" fillId="7" borderId="24" xfId="0" applyFont="1" applyFill="1" applyBorder="1" applyAlignment="1">
      <alignment horizontal="right"/>
    </xf>
    <xf numFmtId="0" fontId="33" fillId="7" borderId="11" xfId="0" applyFont="1" applyFill="1" applyBorder="1" applyAlignment="1">
      <alignment horizontal="right" indent="1"/>
    </xf>
    <xf numFmtId="0" fontId="33" fillId="7" borderId="12" xfId="0" applyFont="1" applyFill="1" applyBorder="1" applyAlignment="1">
      <alignment horizontal="right" indent="1"/>
    </xf>
    <xf numFmtId="0" fontId="33" fillId="7" borderId="24" xfId="0" applyFont="1" applyFill="1" applyBorder="1" applyAlignment="1">
      <alignment horizontal="right" indent="1"/>
    </xf>
    <xf numFmtId="0" fontId="34" fillId="3" borderId="28" xfId="0" applyFont="1" applyFill="1" applyBorder="1" applyAlignment="1">
      <alignment horizontal="left" vertical="center" indent="1"/>
    </xf>
    <xf numFmtId="0" fontId="34" fillId="3" borderId="30" xfId="0" applyFont="1" applyFill="1" applyBorder="1" applyAlignment="1">
      <alignment horizontal="left" vertical="center" indent="1"/>
    </xf>
    <xf numFmtId="0" fontId="34" fillId="3" borderId="25" xfId="0" applyFont="1" applyFill="1" applyBorder="1" applyAlignment="1">
      <alignment horizontal="left" vertical="center" indent="1"/>
    </xf>
    <xf numFmtId="0" fontId="39" fillId="2" borderId="31" xfId="0" applyFont="1" applyFill="1" applyBorder="1" applyAlignment="1">
      <alignment horizontal="left"/>
    </xf>
    <xf numFmtId="0" fontId="39" fillId="2" borderId="32" xfId="0" applyFont="1" applyFill="1" applyBorder="1" applyAlignment="1">
      <alignment horizontal="left"/>
    </xf>
    <xf numFmtId="0" fontId="39" fillId="2" borderId="33" xfId="0" applyFont="1" applyFill="1" applyBorder="1" applyAlignment="1">
      <alignment horizontal="left"/>
    </xf>
    <xf numFmtId="0" fontId="56" fillId="0" borderId="0" xfId="0" applyFont="1" applyAlignment="1">
      <alignment horizontal="center"/>
    </xf>
    <xf numFmtId="3" fontId="55" fillId="0" borderId="0" xfId="0" applyNumberFormat="1" applyFont="1" applyAlignment="1">
      <alignment horizontal="right"/>
    </xf>
    <xf numFmtId="3" fontId="5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14" fillId="0" borderId="42" xfId="0" applyFont="1" applyBorder="1" applyAlignment="1">
      <alignment horizontal="center" wrapText="1"/>
    </xf>
    <xf numFmtId="0" fontId="14" fillId="0" borderId="42" xfId="0" applyFont="1" applyBorder="1"/>
    <xf numFmtId="0" fontId="44" fillId="0" borderId="42" xfId="0" applyFont="1" applyBorder="1"/>
    <xf numFmtId="0" fontId="14" fillId="0" borderId="42" xfId="0" applyFont="1" applyBorder="1" applyAlignment="1">
      <alignment horizontal="right"/>
    </xf>
  </cellXfs>
  <cellStyles count="2">
    <cellStyle name="čiarky" xfId="1" builtinId="3"/>
    <cellStyle name="normáln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33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190500</xdr:rowOff>
    </xdr:from>
    <xdr:to>
      <xdr:col>1</xdr:col>
      <xdr:colOff>333375</xdr:colOff>
      <xdr:row>2</xdr:row>
      <xdr:rowOff>561975</xdr:rowOff>
    </xdr:to>
    <xdr:pic>
      <xdr:nvPicPr>
        <xdr:cNvPr id="1066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90500"/>
          <a:ext cx="7524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57150</xdr:rowOff>
    </xdr:from>
    <xdr:to>
      <xdr:col>1</xdr:col>
      <xdr:colOff>381000</xdr:colOff>
      <xdr:row>2</xdr:row>
      <xdr:rowOff>295275</xdr:rowOff>
    </xdr:to>
    <xdr:pic>
      <xdr:nvPicPr>
        <xdr:cNvPr id="3118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57150"/>
          <a:ext cx="7524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9"/>
  <sheetViews>
    <sheetView showWhiteSpace="0" view="pageLayout" topLeftCell="A74" zoomScaleNormal="115" zoomScaleSheetLayoutView="100" workbookViewId="0">
      <selection activeCell="D10" sqref="D10"/>
    </sheetView>
  </sheetViews>
  <sheetFormatPr defaultRowHeight="12.75"/>
  <cols>
    <col min="1" max="1" width="8.42578125" style="7" customWidth="1"/>
    <col min="2" max="2" width="61.5703125" style="6" customWidth="1"/>
    <col min="3" max="7" width="11.5703125" style="9" customWidth="1"/>
    <col min="8" max="8" width="1.140625" style="9" customWidth="1"/>
    <col min="9" max="10" width="9.28515625" style="6" bestFit="1" customWidth="1"/>
    <col min="11" max="16384" width="9.140625" style="6"/>
  </cols>
  <sheetData>
    <row r="1" spans="1:10" ht="18.75" customHeight="1">
      <c r="A1" s="289" t="s">
        <v>278</v>
      </c>
      <c r="B1" s="290"/>
      <c r="C1" s="287" t="s">
        <v>284</v>
      </c>
      <c r="D1" s="287"/>
      <c r="E1" s="287"/>
      <c r="F1" s="287"/>
      <c r="G1" s="287"/>
      <c r="H1" s="287"/>
      <c r="I1" s="288"/>
      <c r="J1" s="288"/>
    </row>
    <row r="2" spans="1:10" s="1" customFormat="1" ht="19.5" customHeight="1">
      <c r="A2" s="290"/>
      <c r="B2" s="290"/>
      <c r="C2" s="287"/>
      <c r="D2" s="287"/>
      <c r="E2" s="287"/>
      <c r="F2" s="287"/>
      <c r="G2" s="287"/>
      <c r="H2" s="287"/>
      <c r="I2" s="288"/>
      <c r="J2" s="288"/>
    </row>
    <row r="3" spans="1:10" s="1" customFormat="1" ht="66" customHeight="1" thickBot="1">
      <c r="A3" s="290"/>
      <c r="B3" s="290"/>
      <c r="C3" s="302" t="s">
        <v>283</v>
      </c>
      <c r="D3" s="302"/>
      <c r="E3" s="302"/>
      <c r="F3" s="302"/>
      <c r="G3" s="302"/>
      <c r="H3" s="277"/>
      <c r="I3" s="288"/>
      <c r="J3" s="288"/>
    </row>
    <row r="4" spans="1:10" s="2" customFormat="1" ht="48.75" customHeight="1">
      <c r="A4" s="295" t="s">
        <v>234</v>
      </c>
      <c r="B4" s="296"/>
      <c r="C4" s="282" t="s">
        <v>235</v>
      </c>
      <c r="D4" s="279" t="s">
        <v>281</v>
      </c>
      <c r="E4" s="279" t="s">
        <v>236</v>
      </c>
      <c r="F4" s="279" t="s">
        <v>261</v>
      </c>
      <c r="G4" s="279" t="s">
        <v>282</v>
      </c>
      <c r="H4" s="194"/>
      <c r="I4" s="288"/>
      <c r="J4" s="288"/>
    </row>
    <row r="5" spans="1:10" s="2" customFormat="1" ht="15" customHeight="1" thickBot="1">
      <c r="A5" s="297"/>
      <c r="B5" s="298"/>
      <c r="C5" s="244" t="s">
        <v>159</v>
      </c>
      <c r="D5" s="283" t="s">
        <v>159</v>
      </c>
      <c r="E5" s="283" t="s">
        <v>159</v>
      </c>
      <c r="F5" s="283" t="s">
        <v>159</v>
      </c>
      <c r="G5" s="284" t="s">
        <v>159</v>
      </c>
      <c r="H5" s="194"/>
      <c r="I5" s="288"/>
      <c r="J5" s="288"/>
    </row>
    <row r="6" spans="1:10" s="2" customFormat="1" ht="11.25" customHeight="1" thickBot="1">
      <c r="A6" s="159" t="s">
        <v>61</v>
      </c>
      <c r="B6" s="198"/>
      <c r="C6" s="281">
        <f t="shared" ref="C6:G6" si="0">C7+C8+C9+C10</f>
        <v>1001360</v>
      </c>
      <c r="D6" s="281">
        <f t="shared" si="0"/>
        <v>1117210</v>
      </c>
      <c r="E6" s="281">
        <f t="shared" si="0"/>
        <v>1239540</v>
      </c>
      <c r="F6" s="281">
        <f t="shared" si="0"/>
        <v>1105860</v>
      </c>
      <c r="G6" s="281">
        <f t="shared" si="0"/>
        <v>1106580</v>
      </c>
      <c r="H6" s="194"/>
      <c r="I6" s="288"/>
      <c r="J6" s="288"/>
    </row>
    <row r="7" spans="1:10" s="3" customFormat="1" ht="11.25" customHeight="1">
      <c r="A7" s="23" t="s">
        <v>75</v>
      </c>
      <c r="B7" s="199" t="s">
        <v>53</v>
      </c>
      <c r="C7" s="254">
        <v>900000</v>
      </c>
      <c r="D7" s="254">
        <v>1016610</v>
      </c>
      <c r="E7" s="174">
        <v>1138940</v>
      </c>
      <c r="F7" s="174">
        <v>1005260</v>
      </c>
      <c r="G7" s="174">
        <v>1005260</v>
      </c>
      <c r="H7" s="194"/>
      <c r="I7" s="288"/>
      <c r="J7" s="288"/>
    </row>
    <row r="8" spans="1:10" s="3" customFormat="1" ht="11.25" customHeight="1">
      <c r="A8" s="20">
        <v>121001</v>
      </c>
      <c r="B8" s="200" t="s">
        <v>82</v>
      </c>
      <c r="C8" s="254">
        <v>78820</v>
      </c>
      <c r="D8" s="254">
        <v>78000</v>
      </c>
      <c r="E8" s="174">
        <v>78000</v>
      </c>
      <c r="F8" s="174">
        <v>78000</v>
      </c>
      <c r="G8" s="174">
        <v>78820</v>
      </c>
      <c r="H8" s="194"/>
      <c r="I8" s="288"/>
      <c r="J8" s="288"/>
    </row>
    <row r="9" spans="1:10" s="2" customFormat="1" ht="11.25" customHeight="1">
      <c r="A9" s="20">
        <v>121002</v>
      </c>
      <c r="B9" s="200" t="s">
        <v>81</v>
      </c>
      <c r="C9" s="254">
        <v>22500</v>
      </c>
      <c r="D9" s="254">
        <v>22500</v>
      </c>
      <c r="E9" s="174">
        <v>22500</v>
      </c>
      <c r="F9" s="174">
        <v>22500</v>
      </c>
      <c r="G9" s="174">
        <v>22400</v>
      </c>
      <c r="H9" s="194"/>
      <c r="I9" s="288"/>
      <c r="J9" s="288"/>
    </row>
    <row r="10" spans="1:10" s="2" customFormat="1" ht="11.25" customHeight="1">
      <c r="A10" s="20">
        <v>121003</v>
      </c>
      <c r="B10" s="200" t="s">
        <v>83</v>
      </c>
      <c r="C10" s="254">
        <v>40</v>
      </c>
      <c r="D10" s="254">
        <v>100</v>
      </c>
      <c r="E10" s="174">
        <v>100</v>
      </c>
      <c r="F10" s="174">
        <v>100</v>
      </c>
      <c r="G10" s="174">
        <v>100</v>
      </c>
      <c r="H10" s="194"/>
      <c r="I10" s="288"/>
      <c r="J10" s="288"/>
    </row>
    <row r="11" spans="1:10" s="2" customFormat="1" ht="11.25" customHeight="1">
      <c r="A11" s="39"/>
      <c r="B11" s="40"/>
      <c r="C11" s="194"/>
      <c r="D11" s="194"/>
      <c r="E11" s="194"/>
      <c r="F11" s="194"/>
      <c r="G11" s="194"/>
      <c r="H11" s="194"/>
      <c r="I11" s="288"/>
      <c r="J11" s="288"/>
    </row>
    <row r="12" spans="1:10" s="2" customFormat="1" ht="11.25" customHeight="1" thickBot="1">
      <c r="A12" s="160" t="s">
        <v>62</v>
      </c>
      <c r="B12" s="161"/>
      <c r="C12" s="195">
        <f t="shared" ref="C12:G12" si="1">SUM(C13:C17)</f>
        <v>40040</v>
      </c>
      <c r="D12" s="195">
        <f t="shared" si="1"/>
        <v>36200</v>
      </c>
      <c r="E12" s="195">
        <f>SUM(E13:E17)</f>
        <v>36200</v>
      </c>
      <c r="F12" s="195">
        <f t="shared" si="1"/>
        <v>36200</v>
      </c>
      <c r="G12" s="195">
        <f t="shared" si="1"/>
        <v>39700</v>
      </c>
      <c r="H12" s="194"/>
      <c r="I12" s="288"/>
      <c r="J12" s="288"/>
    </row>
    <row r="13" spans="1:10" s="3" customFormat="1" ht="11.25" customHeight="1">
      <c r="A13" s="23" t="s">
        <v>76</v>
      </c>
      <c r="B13" s="15" t="s">
        <v>54</v>
      </c>
      <c r="C13" s="255">
        <v>3020</v>
      </c>
      <c r="D13" s="255">
        <v>2700</v>
      </c>
      <c r="E13" s="173">
        <v>2700</v>
      </c>
      <c r="F13" s="173">
        <v>2700</v>
      </c>
      <c r="G13" s="173">
        <v>2700</v>
      </c>
      <c r="H13" s="194"/>
      <c r="I13" s="288"/>
      <c r="J13" s="288"/>
    </row>
    <row r="14" spans="1:10" s="3" customFormat="1" ht="11.25" customHeight="1">
      <c r="A14" s="23" t="s">
        <v>237</v>
      </c>
      <c r="B14" s="15" t="s">
        <v>273</v>
      </c>
      <c r="C14" s="255">
        <v>4200</v>
      </c>
      <c r="D14" s="255">
        <v>8000</v>
      </c>
      <c r="E14" s="173">
        <v>8000</v>
      </c>
      <c r="F14" s="173">
        <v>8000</v>
      </c>
      <c r="G14" s="173">
        <v>4200</v>
      </c>
      <c r="H14" s="194"/>
      <c r="I14" s="288"/>
      <c r="J14" s="288"/>
    </row>
    <row r="15" spans="1:10" s="3" customFormat="1" ht="11.25" customHeight="1">
      <c r="A15" s="23" t="s">
        <v>238</v>
      </c>
      <c r="B15" s="15" t="s">
        <v>239</v>
      </c>
      <c r="C15" s="255">
        <v>20</v>
      </c>
      <c r="D15" s="255">
        <v>0</v>
      </c>
      <c r="E15" s="173">
        <v>0</v>
      </c>
      <c r="F15" s="173">
        <v>0</v>
      </c>
      <c r="G15" s="173">
        <v>0</v>
      </c>
      <c r="H15" s="194"/>
      <c r="I15" s="288"/>
      <c r="J15" s="288"/>
    </row>
    <row r="16" spans="1:10" s="2" customFormat="1" ht="11.25" customHeight="1">
      <c r="A16" s="19" t="s">
        <v>77</v>
      </c>
      <c r="B16" s="16" t="s">
        <v>55</v>
      </c>
      <c r="C16" s="254">
        <v>800</v>
      </c>
      <c r="D16" s="254">
        <v>500</v>
      </c>
      <c r="E16" s="174">
        <v>500</v>
      </c>
      <c r="F16" s="174">
        <v>500</v>
      </c>
      <c r="G16" s="174">
        <v>800</v>
      </c>
      <c r="H16" s="194"/>
      <c r="I16" s="288"/>
      <c r="J16" s="288"/>
    </row>
    <row r="17" spans="1:10" s="2" customFormat="1" ht="11.25" customHeight="1">
      <c r="A17" s="19" t="s">
        <v>78</v>
      </c>
      <c r="B17" s="16" t="s">
        <v>56</v>
      </c>
      <c r="C17" s="254">
        <v>32000</v>
      </c>
      <c r="D17" s="254">
        <v>25000</v>
      </c>
      <c r="E17" s="174">
        <v>25000</v>
      </c>
      <c r="F17" s="174">
        <v>25000</v>
      </c>
      <c r="G17" s="174">
        <v>32000</v>
      </c>
      <c r="H17" s="194"/>
      <c r="I17" s="288"/>
      <c r="J17" s="288"/>
    </row>
    <row r="18" spans="1:10" s="2" customFormat="1" ht="11.25" customHeight="1" thickBot="1">
      <c r="A18" s="39"/>
      <c r="B18" s="40"/>
      <c r="C18" s="155"/>
      <c r="D18" s="155"/>
      <c r="E18" s="155"/>
      <c r="F18" s="155"/>
      <c r="G18" s="155"/>
      <c r="H18" s="155"/>
    </row>
    <row r="19" spans="1:10" s="2" customFormat="1" ht="11.25" customHeight="1" thickBot="1">
      <c r="A19" s="45" t="s">
        <v>79</v>
      </c>
      <c r="B19" s="46"/>
      <c r="C19" s="181">
        <f t="shared" ref="C19:F19" si="2">C20+C21+C22</f>
        <v>297050</v>
      </c>
      <c r="D19" s="181">
        <f t="shared" si="2"/>
        <v>171250</v>
      </c>
      <c r="E19" s="181">
        <f t="shared" si="2"/>
        <v>147050</v>
      </c>
      <c r="F19" s="181">
        <f t="shared" si="2"/>
        <v>147050</v>
      </c>
      <c r="G19" s="181">
        <f t="shared" ref="G19" si="3">G20+G21+G22</f>
        <v>147050</v>
      </c>
      <c r="H19" s="155"/>
    </row>
    <row r="20" spans="1:10" s="2" customFormat="1" ht="11.25" customHeight="1">
      <c r="A20" s="22">
        <v>212002</v>
      </c>
      <c r="B20" s="15" t="s">
        <v>57</v>
      </c>
      <c r="C20" s="254">
        <v>200000</v>
      </c>
      <c r="D20" s="254">
        <v>74200</v>
      </c>
      <c r="E20" s="174">
        <v>50000</v>
      </c>
      <c r="F20" s="174">
        <v>50000</v>
      </c>
      <c r="G20" s="174">
        <v>50000</v>
      </c>
      <c r="H20" s="155"/>
    </row>
    <row r="21" spans="1:10" s="2" customFormat="1" ht="11.25" customHeight="1">
      <c r="A21" s="20">
        <v>212003</v>
      </c>
      <c r="B21" s="16" t="s">
        <v>195</v>
      </c>
      <c r="C21" s="254">
        <v>30000</v>
      </c>
      <c r="D21" s="254">
        <v>30000</v>
      </c>
      <c r="E21" s="174">
        <v>30000</v>
      </c>
      <c r="F21" s="174">
        <v>30000</v>
      </c>
      <c r="G21" s="174">
        <v>30000</v>
      </c>
      <c r="H21" s="155"/>
    </row>
    <row r="22" spans="1:10" s="2" customFormat="1" ht="11.25" customHeight="1">
      <c r="A22" s="20">
        <v>212003</v>
      </c>
      <c r="B22" s="16" t="s">
        <v>196</v>
      </c>
      <c r="C22" s="254">
        <v>67050</v>
      </c>
      <c r="D22" s="254">
        <v>67050</v>
      </c>
      <c r="E22" s="174">
        <v>67050</v>
      </c>
      <c r="F22" s="174">
        <v>67050</v>
      </c>
      <c r="G22" s="174">
        <v>67050</v>
      </c>
      <c r="H22" s="155"/>
    </row>
    <row r="23" spans="1:10" s="2" customFormat="1" ht="11.25" customHeight="1" thickBot="1">
      <c r="A23" s="17"/>
      <c r="B23" s="18"/>
      <c r="C23" s="155"/>
      <c r="D23" s="155"/>
      <c r="E23" s="155"/>
      <c r="F23" s="155"/>
      <c r="G23" s="155"/>
      <c r="H23" s="155"/>
    </row>
    <row r="24" spans="1:10" s="2" customFormat="1" ht="11.25" customHeight="1">
      <c r="A24" s="162" t="s">
        <v>63</v>
      </c>
      <c r="B24" s="163"/>
      <c r="C24" s="175">
        <f t="shared" ref="C24:F24" si="4">SUM(C25:C44)</f>
        <v>66660</v>
      </c>
      <c r="D24" s="175">
        <f t="shared" si="4"/>
        <v>63890</v>
      </c>
      <c r="E24" s="175">
        <f t="shared" si="4"/>
        <v>57800</v>
      </c>
      <c r="F24" s="175">
        <f t="shared" si="4"/>
        <v>57400</v>
      </c>
      <c r="G24" s="175">
        <f>SUM(G25:G44)</f>
        <v>54800</v>
      </c>
      <c r="H24" s="155"/>
    </row>
    <row r="25" spans="1:10" s="2" customFormat="1" ht="11.25" customHeight="1">
      <c r="A25" s="20">
        <v>221004</v>
      </c>
      <c r="B25" s="16" t="s">
        <v>197</v>
      </c>
      <c r="C25" s="254">
        <v>6550</v>
      </c>
      <c r="D25" s="254">
        <v>4800</v>
      </c>
      <c r="E25" s="174">
        <v>5000</v>
      </c>
      <c r="F25" s="174">
        <v>5000</v>
      </c>
      <c r="G25" s="174">
        <v>6600</v>
      </c>
      <c r="H25" s="155"/>
    </row>
    <row r="26" spans="1:10" s="2" customFormat="1" ht="11.25" customHeight="1">
      <c r="A26" s="20">
        <v>221005</v>
      </c>
      <c r="B26" s="16" t="s">
        <v>198</v>
      </c>
      <c r="C26" s="254">
        <v>20000</v>
      </c>
      <c r="D26" s="254">
        <v>9000</v>
      </c>
      <c r="E26" s="174">
        <v>9000</v>
      </c>
      <c r="F26" s="174">
        <v>9000</v>
      </c>
      <c r="G26" s="174">
        <v>9000</v>
      </c>
      <c r="H26" s="155"/>
    </row>
    <row r="27" spans="1:10" s="2" customFormat="1" ht="11.25" customHeight="1">
      <c r="A27" s="20">
        <v>222003</v>
      </c>
      <c r="B27" s="16" t="s">
        <v>150</v>
      </c>
      <c r="C27" s="254">
        <v>200</v>
      </c>
      <c r="D27" s="254">
        <v>550</v>
      </c>
      <c r="E27" s="174">
        <v>200</v>
      </c>
      <c r="F27" s="174">
        <v>200</v>
      </c>
      <c r="G27" s="174">
        <v>200</v>
      </c>
      <c r="H27" s="155"/>
    </row>
    <row r="28" spans="1:10" s="2" customFormat="1" ht="11.25" customHeight="1">
      <c r="A28" s="20">
        <v>229005</v>
      </c>
      <c r="B28" s="16" t="s">
        <v>58</v>
      </c>
      <c r="C28" s="254">
        <v>500</v>
      </c>
      <c r="D28" s="254">
        <v>400</v>
      </c>
      <c r="E28" s="174">
        <v>500</v>
      </c>
      <c r="F28" s="174">
        <v>500</v>
      </c>
      <c r="G28" s="174">
        <v>500</v>
      </c>
      <c r="H28" s="155"/>
    </row>
    <row r="29" spans="1:10" s="2" customFormat="1" ht="11.25" customHeight="1">
      <c r="A29" s="19" t="s">
        <v>85</v>
      </c>
      <c r="B29" s="16" t="s">
        <v>84</v>
      </c>
      <c r="C29" s="254">
        <v>18000</v>
      </c>
      <c r="D29" s="254">
        <v>22000</v>
      </c>
      <c r="E29" s="174">
        <v>22000</v>
      </c>
      <c r="F29" s="174">
        <v>22000</v>
      </c>
      <c r="G29" s="174">
        <v>18000</v>
      </c>
      <c r="H29" s="155"/>
    </row>
    <row r="30" spans="1:10" s="2" customFormat="1" ht="11.25" customHeight="1">
      <c r="A30" s="19" t="s">
        <v>86</v>
      </c>
      <c r="B30" s="16" t="s">
        <v>87</v>
      </c>
      <c r="C30" s="254">
        <v>700</v>
      </c>
      <c r="D30" s="254">
        <v>0</v>
      </c>
      <c r="E30" s="174">
        <v>0</v>
      </c>
      <c r="F30" s="174">
        <v>0</v>
      </c>
      <c r="G30" s="174">
        <v>0</v>
      </c>
      <c r="H30" s="155"/>
    </row>
    <row r="31" spans="1:10" s="2" customFormat="1" ht="11.25" customHeight="1">
      <c r="A31" s="19" t="s">
        <v>88</v>
      </c>
      <c r="B31" s="16" t="s">
        <v>89</v>
      </c>
      <c r="C31" s="254">
        <v>5000</v>
      </c>
      <c r="D31" s="254">
        <v>4000</v>
      </c>
      <c r="E31" s="174">
        <v>0</v>
      </c>
      <c r="F31" s="174">
        <v>0</v>
      </c>
      <c r="G31" s="174">
        <v>0</v>
      </c>
      <c r="H31" s="155"/>
    </row>
    <row r="32" spans="1:10" s="2" customFormat="1" ht="11.25" customHeight="1">
      <c r="A32" s="19" t="s">
        <v>226</v>
      </c>
      <c r="B32" s="16" t="s">
        <v>227</v>
      </c>
      <c r="C32" s="254">
        <v>1000</v>
      </c>
      <c r="D32" s="254">
        <v>900</v>
      </c>
      <c r="E32" s="174">
        <v>900</v>
      </c>
      <c r="F32" s="174">
        <v>900</v>
      </c>
      <c r="G32" s="174">
        <v>900</v>
      </c>
      <c r="H32" s="155"/>
    </row>
    <row r="33" spans="1:8" s="2" customFormat="1" ht="11.25" customHeight="1">
      <c r="A33" s="19" t="s">
        <v>90</v>
      </c>
      <c r="B33" s="16" t="s">
        <v>91</v>
      </c>
      <c r="C33" s="254">
        <v>300</v>
      </c>
      <c r="D33" s="254">
        <v>300</v>
      </c>
      <c r="E33" s="174">
        <v>300</v>
      </c>
      <c r="F33" s="174">
        <v>300</v>
      </c>
      <c r="G33" s="174">
        <v>300</v>
      </c>
      <c r="H33" s="155"/>
    </row>
    <row r="34" spans="1:8" s="2" customFormat="1" ht="11.25" hidden="1" customHeight="1">
      <c r="A34" s="19" t="s">
        <v>92</v>
      </c>
      <c r="B34" s="16" t="s">
        <v>93</v>
      </c>
      <c r="C34" s="254"/>
      <c r="D34" s="254"/>
      <c r="E34" s="174"/>
      <c r="F34" s="174"/>
      <c r="G34" s="174"/>
      <c r="H34" s="155"/>
    </row>
    <row r="35" spans="1:8" s="2" customFormat="1" ht="11.25" customHeight="1">
      <c r="A35" s="19" t="s">
        <v>92</v>
      </c>
      <c r="B35" s="16" t="s">
        <v>228</v>
      </c>
      <c r="C35" s="254">
        <v>650</v>
      </c>
      <c r="D35" s="254">
        <v>800</v>
      </c>
      <c r="E35" s="174">
        <v>800</v>
      </c>
      <c r="F35" s="174">
        <v>800</v>
      </c>
      <c r="G35" s="174">
        <v>600</v>
      </c>
      <c r="H35" s="155"/>
    </row>
    <row r="36" spans="1:8" s="2" customFormat="1" ht="11.25" customHeight="1">
      <c r="A36" s="19" t="s">
        <v>240</v>
      </c>
      <c r="B36" s="16" t="s">
        <v>241</v>
      </c>
      <c r="C36" s="254">
        <v>360</v>
      </c>
      <c r="D36" s="254">
        <v>560</v>
      </c>
      <c r="E36" s="174">
        <v>200</v>
      </c>
      <c r="F36" s="174">
        <v>200</v>
      </c>
      <c r="G36" s="174">
        <v>200</v>
      </c>
      <c r="H36" s="155"/>
    </row>
    <row r="37" spans="1:8" s="2" customFormat="1" ht="11.25" customHeight="1">
      <c r="A37" s="19" t="s">
        <v>94</v>
      </c>
      <c r="B37" s="16" t="s">
        <v>95</v>
      </c>
      <c r="C37" s="254">
        <v>4100</v>
      </c>
      <c r="D37" s="254">
        <v>5500</v>
      </c>
      <c r="E37" s="174">
        <v>4100</v>
      </c>
      <c r="F37" s="174">
        <v>4100</v>
      </c>
      <c r="G37" s="174">
        <v>4100</v>
      </c>
      <c r="H37" s="155"/>
    </row>
    <row r="38" spans="1:8" s="2" customFormat="1" ht="11.25" customHeight="1">
      <c r="A38" s="19" t="s">
        <v>96</v>
      </c>
      <c r="B38" s="16" t="s">
        <v>97</v>
      </c>
      <c r="C38" s="254">
        <v>700</v>
      </c>
      <c r="D38" s="254">
        <v>950</v>
      </c>
      <c r="E38" s="174">
        <v>700</v>
      </c>
      <c r="F38" s="174">
        <v>700</v>
      </c>
      <c r="G38" s="174">
        <v>700</v>
      </c>
      <c r="H38" s="155"/>
    </row>
    <row r="39" spans="1:8" s="2" customFormat="1" ht="11.25" customHeight="1">
      <c r="A39" s="19" t="s">
        <v>170</v>
      </c>
      <c r="B39" s="16" t="s">
        <v>169</v>
      </c>
      <c r="C39" s="254">
        <v>8000</v>
      </c>
      <c r="D39" s="254">
        <v>6000</v>
      </c>
      <c r="E39" s="174">
        <v>6500</v>
      </c>
      <c r="F39" s="174">
        <v>6500</v>
      </c>
      <c r="G39" s="174">
        <v>6500</v>
      </c>
      <c r="H39" s="155"/>
    </row>
    <row r="40" spans="1:8" s="2" customFormat="1" ht="11.25" customHeight="1">
      <c r="A40" s="19" t="s">
        <v>180</v>
      </c>
      <c r="B40" s="16" t="s">
        <v>179</v>
      </c>
      <c r="C40" s="254">
        <v>600</v>
      </c>
      <c r="D40" s="254">
        <v>900</v>
      </c>
      <c r="E40" s="174">
        <v>600</v>
      </c>
      <c r="F40" s="174">
        <v>600</v>
      </c>
      <c r="G40" s="174">
        <v>600</v>
      </c>
      <c r="H40" s="155"/>
    </row>
    <row r="41" spans="1:8" s="2" customFormat="1" ht="11.25" customHeight="1">
      <c r="A41" s="19" t="s">
        <v>286</v>
      </c>
      <c r="B41" s="16" t="s">
        <v>285</v>
      </c>
      <c r="C41" s="254">
        <v>0</v>
      </c>
      <c r="D41" s="254">
        <v>450</v>
      </c>
      <c r="E41" s="174">
        <v>700</v>
      </c>
      <c r="F41" s="174">
        <v>700</v>
      </c>
      <c r="G41" s="174">
        <v>700</v>
      </c>
      <c r="H41" s="155"/>
    </row>
    <row r="42" spans="1:8" s="2" customFormat="1" ht="11.25" customHeight="1">
      <c r="A42" s="19" t="s">
        <v>288</v>
      </c>
      <c r="B42" s="16" t="s">
        <v>287</v>
      </c>
      <c r="C42" s="254">
        <v>0</v>
      </c>
      <c r="D42" s="254">
        <v>840</v>
      </c>
      <c r="E42" s="174">
        <v>1200</v>
      </c>
      <c r="F42" s="174">
        <v>800</v>
      </c>
      <c r="G42" s="174">
        <v>800</v>
      </c>
      <c r="H42" s="155"/>
    </row>
    <row r="43" spans="1:8" s="2" customFormat="1" ht="11.25" customHeight="1">
      <c r="A43" s="19" t="s">
        <v>289</v>
      </c>
      <c r="B43" s="16" t="s">
        <v>290</v>
      </c>
      <c r="C43" s="254">
        <v>0</v>
      </c>
      <c r="D43" s="254">
        <v>1100</v>
      </c>
      <c r="E43" s="174">
        <v>1100</v>
      </c>
      <c r="F43" s="174">
        <v>1100</v>
      </c>
      <c r="G43" s="174">
        <v>1100</v>
      </c>
      <c r="H43" s="155"/>
    </row>
    <row r="44" spans="1:8" s="2" customFormat="1" ht="11.25" customHeight="1">
      <c r="A44" s="20">
        <v>16223001</v>
      </c>
      <c r="B44" s="16" t="s">
        <v>291</v>
      </c>
      <c r="C44" s="254">
        <v>0</v>
      </c>
      <c r="D44" s="254">
        <v>4840</v>
      </c>
      <c r="E44" s="174">
        <v>4000</v>
      </c>
      <c r="F44" s="174">
        <v>4000</v>
      </c>
      <c r="G44" s="174">
        <v>4000</v>
      </c>
      <c r="H44" s="155"/>
    </row>
    <row r="45" spans="1:8" s="2" customFormat="1" ht="11.25" customHeight="1" thickBot="1">
      <c r="A45" s="41"/>
      <c r="B45" s="40"/>
      <c r="C45" s="155"/>
      <c r="D45" s="155"/>
      <c r="E45" s="155"/>
      <c r="F45" s="155"/>
      <c r="G45" s="155"/>
      <c r="H45" s="155"/>
    </row>
    <row r="46" spans="1:8" s="2" customFormat="1" ht="11.25" customHeight="1" thickBot="1">
      <c r="A46" s="291" t="s">
        <v>64</v>
      </c>
      <c r="B46" s="292"/>
      <c r="C46" s="196">
        <f t="shared" ref="C46:G46" si="5">C47</f>
        <v>30</v>
      </c>
      <c r="D46" s="196">
        <f t="shared" si="5"/>
        <v>40</v>
      </c>
      <c r="E46" s="196">
        <f t="shared" si="5"/>
        <v>40</v>
      </c>
      <c r="F46" s="196">
        <f t="shared" si="5"/>
        <v>40</v>
      </c>
      <c r="G46" s="196">
        <f t="shared" si="5"/>
        <v>30</v>
      </c>
      <c r="H46" s="155"/>
    </row>
    <row r="47" spans="1:8" s="4" customFormat="1" ht="11.25" customHeight="1">
      <c r="A47" s="21">
        <v>242</v>
      </c>
      <c r="B47" s="15" t="s">
        <v>98</v>
      </c>
      <c r="C47" s="255">
        <v>30</v>
      </c>
      <c r="D47" s="255">
        <v>40</v>
      </c>
      <c r="E47" s="173">
        <v>40</v>
      </c>
      <c r="F47" s="173">
        <v>40</v>
      </c>
      <c r="G47" s="173">
        <v>30</v>
      </c>
      <c r="H47" s="156"/>
    </row>
    <row r="48" spans="1:8" s="2" customFormat="1" ht="11.25" customHeight="1" thickBot="1">
      <c r="A48" s="39"/>
      <c r="B48" s="40"/>
      <c r="C48" s="155"/>
      <c r="D48" s="155"/>
      <c r="E48" s="155"/>
      <c r="F48" s="155"/>
      <c r="G48" s="155"/>
      <c r="H48" s="155"/>
    </row>
    <row r="49" spans="1:10" s="2" customFormat="1" ht="11.25" customHeight="1" thickBot="1">
      <c r="A49" s="45" t="s">
        <v>24</v>
      </c>
      <c r="B49" s="46"/>
      <c r="C49" s="196">
        <f t="shared" ref="C49:G49" si="6">SUM(C50:C54)</f>
        <v>35550</v>
      </c>
      <c r="D49" s="196">
        <f t="shared" si="6"/>
        <v>31160</v>
      </c>
      <c r="E49" s="196">
        <f t="shared" si="6"/>
        <v>25550</v>
      </c>
      <c r="F49" s="196">
        <f t="shared" si="6"/>
        <v>25550</v>
      </c>
      <c r="G49" s="196">
        <f t="shared" si="6"/>
        <v>25550</v>
      </c>
      <c r="H49" s="155"/>
    </row>
    <row r="50" spans="1:10" s="3" customFormat="1" ht="11.25" customHeight="1">
      <c r="A50" s="22">
        <v>292006</v>
      </c>
      <c r="B50" s="15" t="s">
        <v>99</v>
      </c>
      <c r="C50" s="255">
        <v>250</v>
      </c>
      <c r="D50" s="255">
        <v>660</v>
      </c>
      <c r="E50" s="173">
        <v>250</v>
      </c>
      <c r="F50" s="173">
        <v>250</v>
      </c>
      <c r="G50" s="173">
        <v>250</v>
      </c>
      <c r="H50" s="157"/>
    </row>
    <row r="51" spans="1:10" s="3" customFormat="1" ht="11.25" customHeight="1">
      <c r="A51" s="20">
        <v>292008</v>
      </c>
      <c r="B51" s="16" t="s">
        <v>59</v>
      </c>
      <c r="C51" s="255">
        <v>300</v>
      </c>
      <c r="D51" s="255">
        <v>400</v>
      </c>
      <c r="E51" s="173">
        <v>300</v>
      </c>
      <c r="F51" s="173">
        <v>300</v>
      </c>
      <c r="G51" s="173">
        <v>300</v>
      </c>
      <c r="H51" s="157"/>
    </row>
    <row r="52" spans="1:10" s="3" customFormat="1" ht="11.25" customHeight="1">
      <c r="A52" s="20">
        <v>292012</v>
      </c>
      <c r="B52" s="16" t="s">
        <v>213</v>
      </c>
      <c r="C52" s="255">
        <v>35000</v>
      </c>
      <c r="D52" s="255">
        <v>30000</v>
      </c>
      <c r="E52" s="173">
        <v>25000</v>
      </c>
      <c r="F52" s="173">
        <v>25000</v>
      </c>
      <c r="G52" s="173">
        <v>25000</v>
      </c>
      <c r="H52" s="157"/>
    </row>
    <row r="53" spans="1:10" s="3" customFormat="1" ht="11.25" customHeight="1">
      <c r="A53" s="20">
        <v>292017</v>
      </c>
      <c r="B53" s="16" t="s">
        <v>242</v>
      </c>
      <c r="C53" s="255">
        <v>0</v>
      </c>
      <c r="D53" s="255">
        <v>100</v>
      </c>
      <c r="E53" s="173">
        <v>0</v>
      </c>
      <c r="F53" s="173">
        <v>0</v>
      </c>
      <c r="G53" s="173">
        <v>0</v>
      </c>
      <c r="H53" s="157"/>
    </row>
    <row r="54" spans="1:10" s="3" customFormat="1" ht="11.25" customHeight="1">
      <c r="A54" s="20"/>
      <c r="B54" s="16"/>
      <c r="C54" s="255"/>
      <c r="D54" s="255"/>
      <c r="E54" s="173"/>
      <c r="F54" s="173"/>
      <c r="G54" s="173"/>
      <c r="H54" s="157"/>
    </row>
    <row r="55" spans="1:10" s="3" customFormat="1" ht="11.25" customHeight="1">
      <c r="A55" s="224"/>
      <c r="B55" s="225"/>
      <c r="C55" s="207"/>
      <c r="D55" s="207"/>
      <c r="E55" s="207"/>
      <c r="F55" s="207"/>
      <c r="G55" s="207"/>
      <c r="H55" s="157"/>
    </row>
    <row r="56" spans="1:10" s="2" customFormat="1" ht="11.25" customHeight="1" thickBot="1">
      <c r="A56" s="41"/>
      <c r="B56" s="40"/>
      <c r="C56" s="155"/>
      <c r="D56" s="155"/>
      <c r="E56" s="155"/>
      <c r="F56" s="155"/>
      <c r="G56" s="155"/>
      <c r="H56" s="155"/>
    </row>
    <row r="57" spans="1:10" s="2" customFormat="1" ht="11.25" customHeight="1">
      <c r="A57" s="239" t="s">
        <v>60</v>
      </c>
      <c r="B57" s="240"/>
      <c r="C57" s="201">
        <f t="shared" ref="C57:G57" si="7">C58</f>
        <v>455000</v>
      </c>
      <c r="D57" s="201">
        <f t="shared" si="7"/>
        <v>507660</v>
      </c>
      <c r="E57" s="201">
        <f t="shared" si="7"/>
        <v>507660</v>
      </c>
      <c r="F57" s="201">
        <f t="shared" si="7"/>
        <v>507660</v>
      </c>
      <c r="G57" s="201">
        <f t="shared" si="7"/>
        <v>507660</v>
      </c>
      <c r="H57" s="155"/>
    </row>
    <row r="58" spans="1:10" s="2" customFormat="1" ht="11.25" customHeight="1">
      <c r="A58" s="20" t="s">
        <v>74</v>
      </c>
      <c r="B58" s="16" t="s">
        <v>100</v>
      </c>
      <c r="C58" s="254">
        <v>455000</v>
      </c>
      <c r="D58" s="254">
        <v>507660</v>
      </c>
      <c r="E58" s="226">
        <v>507660</v>
      </c>
      <c r="F58" s="226">
        <v>507660</v>
      </c>
      <c r="G58" s="226">
        <v>507660</v>
      </c>
      <c r="H58" s="155"/>
    </row>
    <row r="59" spans="1:10" s="2" customFormat="1" ht="11.25" customHeight="1" thickBot="1">
      <c r="A59" s="224"/>
      <c r="B59" s="238"/>
      <c r="C59" s="241"/>
      <c r="D59" s="241"/>
      <c r="E59" s="241"/>
      <c r="F59" s="241"/>
      <c r="G59" s="241"/>
      <c r="H59" s="155"/>
    </row>
    <row r="60" spans="1:10" s="2" customFormat="1" ht="11.25" customHeight="1" thickBot="1">
      <c r="A60" s="293" t="s">
        <v>157</v>
      </c>
      <c r="B60" s="294"/>
      <c r="C60" s="256">
        <f>C6+C12+C19+C24+C46+C49+C57</f>
        <v>1895690</v>
      </c>
      <c r="D60" s="256">
        <f>D6+D12+D19+D24+D46+D49+D57</f>
        <v>1927410</v>
      </c>
      <c r="E60" s="242">
        <f>E6+E12+E19+E24+E46+E49+E57</f>
        <v>2013840</v>
      </c>
      <c r="F60" s="242">
        <f>F6+F12+F19+F24+F46+F49+F57</f>
        <v>1879760</v>
      </c>
      <c r="G60" s="242">
        <f>G6+G12+G19+G24+G46+G49+G57</f>
        <v>1881370</v>
      </c>
      <c r="H60" s="155"/>
    </row>
    <row r="61" spans="1:10" s="2" customFormat="1" ht="11.25" customHeight="1">
      <c r="A61" s="221"/>
      <c r="B61" s="221"/>
      <c r="C61" s="222"/>
      <c r="D61" s="222"/>
      <c r="E61" s="222"/>
      <c r="F61" s="222"/>
      <c r="G61" s="222"/>
      <c r="H61" s="155"/>
      <c r="J61" s="253"/>
    </row>
    <row r="62" spans="1:10" s="2" customFormat="1" ht="11.25" customHeight="1">
      <c r="A62" s="301" t="s">
        <v>221</v>
      </c>
      <c r="B62" s="301"/>
      <c r="C62" s="237">
        <f>SUM(C63:C63)</f>
        <v>1000</v>
      </c>
      <c r="D62" s="237">
        <f>SUM(D63:D63)</f>
        <v>16000</v>
      </c>
      <c r="E62" s="237">
        <f>SUM(E63:E63)</f>
        <v>1000</v>
      </c>
      <c r="F62" s="237">
        <f>SUM(F63:F63)</f>
        <v>1000</v>
      </c>
      <c r="G62" s="237">
        <f>SUM(G63:G63)</f>
        <v>1000</v>
      </c>
      <c r="H62" s="155"/>
      <c r="J62" s="253"/>
    </row>
    <row r="63" spans="1:10" s="2" customFormat="1" ht="11.25" customHeight="1">
      <c r="A63" s="20">
        <v>233001</v>
      </c>
      <c r="B63" s="223" t="s">
        <v>222</v>
      </c>
      <c r="C63" s="254">
        <v>1000</v>
      </c>
      <c r="D63" s="254">
        <v>16000</v>
      </c>
      <c r="E63" s="226">
        <v>1000</v>
      </c>
      <c r="F63" s="226">
        <v>1000</v>
      </c>
      <c r="G63" s="226">
        <v>1000</v>
      </c>
      <c r="H63" s="155"/>
      <c r="J63" s="253"/>
    </row>
    <row r="64" spans="1:10" s="2" customFormat="1" ht="11.25" customHeight="1">
      <c r="A64" s="221"/>
      <c r="B64" s="221"/>
      <c r="C64" s="222"/>
      <c r="D64" s="222"/>
      <c r="E64" s="222"/>
      <c r="F64" s="222"/>
      <c r="G64" s="222"/>
      <c r="H64" s="155"/>
      <c r="J64" s="253"/>
    </row>
    <row r="65" spans="1:10" s="2" customFormat="1" ht="11.25" customHeight="1">
      <c r="A65" s="299" t="s">
        <v>253</v>
      </c>
      <c r="B65" s="300"/>
      <c r="C65" s="263">
        <f>SUM(C67:C67)</f>
        <v>78950</v>
      </c>
      <c r="D65" s="263">
        <f>SUM(D66:D67)</f>
        <v>155800</v>
      </c>
      <c r="E65" s="263">
        <f t="shared" ref="E65:G65" si="8">SUM(E66:E67)</f>
        <v>8950</v>
      </c>
      <c r="F65" s="263">
        <f t="shared" si="8"/>
        <v>0</v>
      </c>
      <c r="G65" s="263">
        <f t="shared" si="8"/>
        <v>0</v>
      </c>
      <c r="H65" s="264"/>
      <c r="J65" s="253"/>
    </row>
    <row r="66" spans="1:10" s="2" customFormat="1" ht="11.25" customHeight="1">
      <c r="A66" s="223">
        <v>453</v>
      </c>
      <c r="B66" s="286" t="s">
        <v>305</v>
      </c>
      <c r="C66" s="254">
        <v>0</v>
      </c>
      <c r="D66" s="254">
        <v>95800</v>
      </c>
      <c r="E66" s="226">
        <v>0</v>
      </c>
      <c r="F66" s="226">
        <v>0</v>
      </c>
      <c r="G66" s="226">
        <v>0</v>
      </c>
      <c r="H66" s="264"/>
      <c r="J66" s="253"/>
    </row>
    <row r="67" spans="1:10" s="2" customFormat="1" ht="11.25" customHeight="1">
      <c r="A67" s="20">
        <v>454001</v>
      </c>
      <c r="B67" s="223" t="s">
        <v>223</v>
      </c>
      <c r="C67" s="254">
        <v>78950</v>
      </c>
      <c r="D67" s="254">
        <v>60000</v>
      </c>
      <c r="E67" s="226">
        <v>8950</v>
      </c>
      <c r="F67" s="226">
        <v>0</v>
      </c>
      <c r="G67" s="226">
        <v>0</v>
      </c>
      <c r="H67" s="155"/>
    </row>
    <row r="68" spans="1:10" s="2" customFormat="1" ht="11.25" customHeight="1">
      <c r="A68" s="41"/>
      <c r="B68" s="40"/>
      <c r="C68" s="207"/>
      <c r="D68" s="207"/>
      <c r="E68" s="207"/>
      <c r="F68" s="207"/>
      <c r="G68" s="207"/>
      <c r="H68" s="155"/>
    </row>
    <row r="69" spans="1:10" s="2" customFormat="1" ht="11.25" customHeight="1">
      <c r="A69" s="180"/>
      <c r="B69" s="252" t="s">
        <v>191</v>
      </c>
      <c r="C69" s="254">
        <v>27760</v>
      </c>
      <c r="D69" s="254">
        <v>27500</v>
      </c>
      <c r="E69" s="226">
        <v>27500</v>
      </c>
      <c r="F69" s="226">
        <v>27500</v>
      </c>
      <c r="G69" s="226">
        <v>27500</v>
      </c>
      <c r="H69" s="155"/>
    </row>
    <row r="70" spans="1:10" s="2" customFormat="1" ht="11.25" customHeight="1" thickBot="1">
      <c r="A70" s="42"/>
      <c r="B70" s="40"/>
      <c r="C70" s="155"/>
      <c r="D70" s="155"/>
      <c r="E70" s="155"/>
      <c r="F70" s="155"/>
      <c r="G70" s="155"/>
      <c r="H70" s="155"/>
    </row>
    <row r="71" spans="1:10" s="2" customFormat="1" ht="15.75" thickBot="1">
      <c r="A71" s="43" t="s">
        <v>254</v>
      </c>
      <c r="B71" s="51"/>
      <c r="C71" s="235">
        <f>C60+C69</f>
        <v>1923450</v>
      </c>
      <c r="D71" s="235">
        <f>D60+D69</f>
        <v>1954910</v>
      </c>
      <c r="E71" s="235">
        <f>E60+E69</f>
        <v>2041340</v>
      </c>
      <c r="F71" s="235">
        <f>F60+F69</f>
        <v>1907260</v>
      </c>
      <c r="G71" s="268">
        <f>G60+G69</f>
        <v>1908870</v>
      </c>
      <c r="H71" s="155"/>
    </row>
    <row r="72" spans="1:10" s="2" customFormat="1" ht="15.75" thickBot="1">
      <c r="A72" s="265" t="s">
        <v>221</v>
      </c>
      <c r="B72" s="266"/>
      <c r="C72" s="267">
        <f t="shared" ref="C72:G72" si="9">C62</f>
        <v>1000</v>
      </c>
      <c r="D72" s="267">
        <f>D62</f>
        <v>16000</v>
      </c>
      <c r="E72" s="267">
        <f t="shared" si="9"/>
        <v>1000</v>
      </c>
      <c r="F72" s="267">
        <f t="shared" si="9"/>
        <v>1000</v>
      </c>
      <c r="G72" s="269">
        <f t="shared" si="9"/>
        <v>1000</v>
      </c>
      <c r="H72" s="155"/>
    </row>
    <row r="73" spans="1:10" s="2" customFormat="1" ht="15.75" thickBot="1">
      <c r="A73" s="265" t="s">
        <v>253</v>
      </c>
      <c r="B73" s="266"/>
      <c r="C73" s="267">
        <f t="shared" ref="C73:G73" si="10">C65</f>
        <v>78950</v>
      </c>
      <c r="D73" s="267">
        <f t="shared" si="10"/>
        <v>155800</v>
      </c>
      <c r="E73" s="267">
        <f t="shared" si="10"/>
        <v>8950</v>
      </c>
      <c r="F73" s="267">
        <f t="shared" si="10"/>
        <v>0</v>
      </c>
      <c r="G73" s="269">
        <f t="shared" si="10"/>
        <v>0</v>
      </c>
      <c r="H73" s="155"/>
    </row>
    <row r="74" spans="1:10" s="5" customFormat="1" ht="15.75" thickBot="1">
      <c r="A74" s="44" t="s">
        <v>14</v>
      </c>
      <c r="B74" s="52"/>
      <c r="C74" s="236">
        <f t="shared" ref="C74:G74" si="11">SUM(C71:C73)</f>
        <v>2003400</v>
      </c>
      <c r="D74" s="236">
        <f>SUM(D71:D73)</f>
        <v>2126710</v>
      </c>
      <c r="E74" s="236">
        <f t="shared" si="11"/>
        <v>2051290</v>
      </c>
      <c r="F74" s="236">
        <f t="shared" si="11"/>
        <v>1908260</v>
      </c>
      <c r="G74" s="236">
        <f t="shared" si="11"/>
        <v>1909870</v>
      </c>
      <c r="H74" s="276">
        <f>SUM(H71:H71)</f>
        <v>0</v>
      </c>
    </row>
    <row r="75" spans="1:10" s="5" customFormat="1">
      <c r="A75" s="47"/>
      <c r="C75" s="158"/>
      <c r="D75" s="158"/>
      <c r="E75" s="158"/>
      <c r="F75" s="158"/>
      <c r="G75" s="158"/>
      <c r="H75" s="158"/>
    </row>
    <row r="76" spans="1:10" s="5" customFormat="1">
      <c r="A76" s="47"/>
      <c r="C76" s="158"/>
      <c r="D76" s="158"/>
      <c r="E76" s="158"/>
      <c r="F76" s="158"/>
      <c r="G76" s="158"/>
      <c r="H76" s="158"/>
    </row>
    <row r="77" spans="1:10" ht="15.75">
      <c r="A77" s="47"/>
      <c r="B77" s="48"/>
    </row>
    <row r="78" spans="1:10">
      <c r="A78" s="8"/>
      <c r="B78" s="9"/>
    </row>
    <row r="79" spans="1:10">
      <c r="A79" s="8"/>
      <c r="B79" s="9"/>
    </row>
    <row r="80" spans="1:10">
      <c r="A80" s="8"/>
      <c r="B80" s="9"/>
    </row>
    <row r="81" spans="1:8">
      <c r="A81" s="8"/>
      <c r="B81" s="9"/>
    </row>
    <row r="82" spans="1:8">
      <c r="A82" s="8"/>
      <c r="B82" s="9"/>
    </row>
    <row r="83" spans="1:8">
      <c r="A83" s="8"/>
      <c r="B83" s="9"/>
    </row>
    <row r="84" spans="1:8">
      <c r="A84" s="8"/>
      <c r="B84" s="9"/>
    </row>
    <row r="85" spans="1:8">
      <c r="A85" s="8"/>
      <c r="B85" s="9"/>
    </row>
    <row r="86" spans="1:8">
      <c r="A86" s="8"/>
      <c r="B86" s="9"/>
    </row>
    <row r="87" spans="1:8">
      <c r="A87" s="8"/>
      <c r="B87" s="287"/>
      <c r="C87" s="287"/>
      <c r="D87" s="287"/>
      <c r="E87" s="287"/>
      <c r="F87" s="287"/>
      <c r="G87" s="287"/>
      <c r="H87" s="287"/>
    </row>
    <row r="88" spans="1:8">
      <c r="A88" s="8"/>
      <c r="B88" s="287"/>
      <c r="C88" s="287"/>
      <c r="D88" s="287"/>
      <c r="E88" s="287"/>
      <c r="F88" s="287"/>
      <c r="G88" s="287"/>
      <c r="H88" s="287"/>
    </row>
    <row r="89" spans="1:8">
      <c r="A89" s="8"/>
      <c r="B89" s="9"/>
    </row>
    <row r="90" spans="1:8">
      <c r="A90" s="8"/>
      <c r="B90" s="287"/>
      <c r="C90" s="287"/>
      <c r="D90" s="287"/>
      <c r="E90" s="287"/>
      <c r="F90" s="287"/>
      <c r="G90" s="287"/>
      <c r="H90" s="287"/>
    </row>
    <row r="91" spans="1:8">
      <c r="A91" s="8"/>
      <c r="B91" s="9"/>
    </row>
    <row r="92" spans="1:8">
      <c r="A92" s="8"/>
      <c r="B92" s="9"/>
    </row>
    <row r="93" spans="1:8">
      <c r="A93" s="8"/>
      <c r="B93" s="9"/>
    </row>
    <row r="94" spans="1:8">
      <c r="A94" s="8"/>
      <c r="B94" s="9"/>
    </row>
    <row r="95" spans="1:8">
      <c r="A95" s="8"/>
      <c r="B95" s="9"/>
    </row>
    <row r="96" spans="1:8">
      <c r="A96" s="8"/>
      <c r="B96" s="9"/>
    </row>
    <row r="97" spans="1:2">
      <c r="A97" s="8"/>
      <c r="B97" s="9"/>
    </row>
    <row r="98" spans="1:2">
      <c r="A98" s="8"/>
      <c r="B98" s="9"/>
    </row>
    <row r="99" spans="1:2">
      <c r="A99" s="8"/>
      <c r="B99" s="9"/>
    </row>
    <row r="100" spans="1:2">
      <c r="A100" s="8"/>
      <c r="B100" s="9"/>
    </row>
    <row r="101" spans="1:2">
      <c r="A101" s="8"/>
      <c r="B101" s="9"/>
    </row>
    <row r="102" spans="1:2">
      <c r="A102" s="8"/>
      <c r="B102" s="9"/>
    </row>
    <row r="103" spans="1:2">
      <c r="A103" s="8"/>
      <c r="B103" s="9"/>
    </row>
    <row r="104" spans="1:2">
      <c r="A104" s="8"/>
      <c r="B104" s="9"/>
    </row>
    <row r="105" spans="1:2">
      <c r="A105" s="8"/>
      <c r="B105" s="9"/>
    </row>
    <row r="106" spans="1:2">
      <c r="A106" s="8"/>
      <c r="B106" s="9"/>
    </row>
    <row r="107" spans="1:2">
      <c r="A107" s="8"/>
      <c r="B107" s="9"/>
    </row>
    <row r="108" spans="1:2">
      <c r="A108" s="8"/>
      <c r="B108" s="9"/>
    </row>
    <row r="109" spans="1:2">
      <c r="A109" s="8"/>
      <c r="B109" s="9"/>
    </row>
    <row r="110" spans="1:2">
      <c r="A110" s="8"/>
      <c r="B110" s="9"/>
    </row>
    <row r="111" spans="1:2">
      <c r="A111" s="8"/>
      <c r="B111" s="9"/>
    </row>
    <row r="112" spans="1:2">
      <c r="A112" s="8"/>
      <c r="B112" s="9"/>
    </row>
    <row r="113" spans="1:2">
      <c r="A113" s="8"/>
      <c r="B113" s="9"/>
    </row>
    <row r="114" spans="1:2">
      <c r="A114" s="8"/>
      <c r="B114" s="9"/>
    </row>
    <row r="115" spans="1:2">
      <c r="A115" s="8"/>
      <c r="B115" s="9"/>
    </row>
    <row r="116" spans="1:2">
      <c r="A116" s="8"/>
      <c r="B116" s="9"/>
    </row>
    <row r="117" spans="1:2">
      <c r="A117" s="8"/>
      <c r="B117" s="9"/>
    </row>
    <row r="118" spans="1:2">
      <c r="A118" s="8"/>
      <c r="B118" s="9"/>
    </row>
    <row r="119" spans="1:2">
      <c r="A119" s="8"/>
      <c r="B119" s="9"/>
    </row>
    <row r="120" spans="1:2">
      <c r="A120" s="8"/>
      <c r="B120" s="9"/>
    </row>
    <row r="121" spans="1:2">
      <c r="A121" s="8"/>
      <c r="B121" s="9"/>
    </row>
    <row r="122" spans="1:2">
      <c r="A122" s="8"/>
      <c r="B122" s="9"/>
    </row>
    <row r="123" spans="1:2">
      <c r="A123" s="8"/>
      <c r="B123" s="9"/>
    </row>
    <row r="124" spans="1:2">
      <c r="A124" s="8"/>
      <c r="B124" s="9"/>
    </row>
    <row r="125" spans="1:2">
      <c r="A125" s="8"/>
      <c r="B125" s="9"/>
    </row>
    <row r="126" spans="1:2">
      <c r="A126" s="8"/>
      <c r="B126" s="9"/>
    </row>
    <row r="127" spans="1:2">
      <c r="A127" s="8"/>
      <c r="B127" s="9"/>
    </row>
    <row r="128" spans="1:2">
      <c r="A128" s="8"/>
      <c r="B128" s="9"/>
    </row>
    <row r="129" spans="1:2">
      <c r="A129" s="8"/>
      <c r="B129" s="9"/>
    </row>
    <row r="130" spans="1:2">
      <c r="A130" s="8"/>
      <c r="B130" s="9"/>
    </row>
    <row r="131" spans="1:2">
      <c r="A131" s="8"/>
      <c r="B131" s="9"/>
    </row>
    <row r="132" spans="1:2">
      <c r="A132" s="8"/>
      <c r="B132" s="9"/>
    </row>
    <row r="133" spans="1:2">
      <c r="A133" s="8"/>
      <c r="B133" s="9"/>
    </row>
    <row r="134" spans="1:2">
      <c r="A134" s="8"/>
      <c r="B134" s="9"/>
    </row>
    <row r="135" spans="1:2">
      <c r="A135" s="8"/>
      <c r="B135" s="9"/>
    </row>
    <row r="136" spans="1:2">
      <c r="A136" s="8"/>
      <c r="B136" s="9"/>
    </row>
    <row r="137" spans="1:2">
      <c r="A137" s="8"/>
      <c r="B137" s="9"/>
    </row>
    <row r="138" spans="1:2">
      <c r="A138" s="8"/>
      <c r="B138" s="9"/>
    </row>
    <row r="139" spans="1:2">
      <c r="A139" s="8"/>
      <c r="B139" s="9"/>
    </row>
    <row r="140" spans="1:2">
      <c r="A140" s="8"/>
      <c r="B140" s="9"/>
    </row>
    <row r="141" spans="1:2">
      <c r="A141" s="8"/>
      <c r="B141" s="9"/>
    </row>
    <row r="142" spans="1:2">
      <c r="A142" s="8"/>
      <c r="B142" s="9"/>
    </row>
    <row r="143" spans="1:2">
      <c r="A143" s="8"/>
      <c r="B143" s="9"/>
    </row>
    <row r="144" spans="1:2">
      <c r="A144" s="8"/>
      <c r="B144" s="9"/>
    </row>
    <row r="145" spans="1:2">
      <c r="A145" s="8"/>
      <c r="B145" s="9"/>
    </row>
    <row r="146" spans="1:2">
      <c r="A146" s="8"/>
      <c r="B146" s="9"/>
    </row>
    <row r="147" spans="1:2">
      <c r="A147" s="8"/>
      <c r="B147" s="9"/>
    </row>
    <row r="148" spans="1:2">
      <c r="A148" s="8"/>
      <c r="B148" s="9"/>
    </row>
    <row r="149" spans="1:2">
      <c r="A149" s="8"/>
      <c r="B149" s="9"/>
    </row>
    <row r="150" spans="1:2">
      <c r="A150" s="8"/>
      <c r="B150" s="9"/>
    </row>
    <row r="151" spans="1:2">
      <c r="A151" s="8"/>
      <c r="B151" s="9"/>
    </row>
    <row r="152" spans="1:2">
      <c r="A152" s="8"/>
      <c r="B152" s="9"/>
    </row>
    <row r="153" spans="1:2">
      <c r="A153" s="8"/>
      <c r="B153" s="9"/>
    </row>
    <row r="154" spans="1:2">
      <c r="A154" s="8"/>
      <c r="B154" s="9"/>
    </row>
    <row r="155" spans="1:2">
      <c r="A155" s="8"/>
      <c r="B155" s="9"/>
    </row>
    <row r="156" spans="1:2">
      <c r="A156" s="8"/>
      <c r="B156" s="9"/>
    </row>
    <row r="157" spans="1:2">
      <c r="A157" s="8"/>
      <c r="B157" s="9"/>
    </row>
    <row r="158" spans="1:2">
      <c r="A158" s="8"/>
      <c r="B158" s="9"/>
    </row>
    <row r="159" spans="1:2">
      <c r="A159" s="8"/>
      <c r="B159" s="9"/>
    </row>
    <row r="160" spans="1:2">
      <c r="A160" s="8"/>
      <c r="B160" s="9"/>
    </row>
    <row r="161" spans="1:2">
      <c r="A161" s="8"/>
      <c r="B161" s="9"/>
    </row>
    <row r="162" spans="1:2">
      <c r="A162" s="8"/>
      <c r="B162" s="9"/>
    </row>
    <row r="163" spans="1:2">
      <c r="A163" s="8"/>
      <c r="B163" s="9"/>
    </row>
    <row r="164" spans="1:2">
      <c r="A164" s="8"/>
      <c r="B164" s="9"/>
    </row>
    <row r="165" spans="1:2">
      <c r="A165" s="8"/>
      <c r="B165" s="9"/>
    </row>
    <row r="166" spans="1:2">
      <c r="A166" s="8"/>
      <c r="B166" s="9"/>
    </row>
    <row r="167" spans="1:2">
      <c r="A167" s="8"/>
      <c r="B167" s="9"/>
    </row>
    <row r="168" spans="1:2">
      <c r="A168" s="8"/>
      <c r="B168" s="9"/>
    </row>
    <row r="169" spans="1:2">
      <c r="A169" s="8"/>
      <c r="B169" s="9"/>
    </row>
    <row r="170" spans="1:2">
      <c r="A170" s="8"/>
      <c r="B170" s="9"/>
    </row>
    <row r="171" spans="1:2">
      <c r="A171" s="8"/>
      <c r="B171" s="9"/>
    </row>
    <row r="172" spans="1:2">
      <c r="A172" s="8"/>
      <c r="B172" s="9"/>
    </row>
    <row r="173" spans="1:2">
      <c r="A173" s="8"/>
      <c r="B173" s="9"/>
    </row>
    <row r="174" spans="1:2">
      <c r="A174" s="8"/>
      <c r="B174" s="9"/>
    </row>
    <row r="175" spans="1:2">
      <c r="A175" s="8"/>
      <c r="B175" s="9"/>
    </row>
    <row r="176" spans="1:2">
      <c r="A176" s="8"/>
      <c r="B176" s="9"/>
    </row>
    <row r="177" spans="1:2">
      <c r="A177" s="8"/>
      <c r="B177" s="9"/>
    </row>
    <row r="178" spans="1:2">
      <c r="A178" s="8"/>
      <c r="B178" s="9"/>
    </row>
    <row r="179" spans="1:2">
      <c r="A179" s="8"/>
      <c r="B179" s="9"/>
    </row>
    <row r="180" spans="1:2">
      <c r="A180" s="8"/>
      <c r="B180" s="9"/>
    </row>
    <row r="181" spans="1:2">
      <c r="A181" s="8"/>
      <c r="B181" s="9"/>
    </row>
    <row r="182" spans="1:2">
      <c r="A182" s="8"/>
      <c r="B182" s="9"/>
    </row>
    <row r="183" spans="1:2">
      <c r="A183" s="8"/>
      <c r="B183" s="9"/>
    </row>
    <row r="184" spans="1:2">
      <c r="A184" s="8"/>
      <c r="B184" s="9"/>
    </row>
    <row r="185" spans="1:2">
      <c r="A185" s="8"/>
      <c r="B185" s="9"/>
    </row>
    <row r="186" spans="1:2">
      <c r="A186" s="8"/>
      <c r="B186" s="9"/>
    </row>
    <row r="187" spans="1:2">
      <c r="A187" s="8"/>
      <c r="B187" s="9"/>
    </row>
    <row r="188" spans="1:2">
      <c r="A188" s="8"/>
      <c r="B188" s="9"/>
    </row>
    <row r="189" spans="1:2">
      <c r="A189" s="8"/>
      <c r="B189" s="9"/>
    </row>
    <row r="190" spans="1:2">
      <c r="A190" s="8"/>
      <c r="B190" s="9"/>
    </row>
    <row r="191" spans="1:2">
      <c r="A191" s="8"/>
      <c r="B191" s="9"/>
    </row>
    <row r="192" spans="1:2">
      <c r="A192" s="8"/>
      <c r="B192" s="9"/>
    </row>
    <row r="193" spans="1:2">
      <c r="A193" s="8"/>
      <c r="B193" s="9"/>
    </row>
    <row r="194" spans="1:2">
      <c r="A194" s="8"/>
      <c r="B194" s="9"/>
    </row>
    <row r="195" spans="1:2">
      <c r="A195" s="8"/>
      <c r="B195" s="9"/>
    </row>
    <row r="196" spans="1:2">
      <c r="A196" s="8"/>
      <c r="B196" s="9"/>
    </row>
    <row r="197" spans="1:2">
      <c r="A197" s="8"/>
      <c r="B197" s="9"/>
    </row>
    <row r="198" spans="1:2">
      <c r="A198" s="8"/>
      <c r="B198" s="9"/>
    </row>
    <row r="199" spans="1:2">
      <c r="A199" s="8"/>
      <c r="B199" s="9"/>
    </row>
    <row r="200" spans="1:2">
      <c r="A200" s="8"/>
      <c r="B200" s="9"/>
    </row>
    <row r="201" spans="1:2">
      <c r="A201" s="8"/>
      <c r="B201" s="9"/>
    </row>
    <row r="202" spans="1:2">
      <c r="A202" s="8"/>
      <c r="B202" s="9"/>
    </row>
    <row r="203" spans="1:2">
      <c r="A203" s="8"/>
      <c r="B203" s="9"/>
    </row>
    <row r="204" spans="1:2">
      <c r="A204" s="8"/>
      <c r="B204" s="9"/>
    </row>
    <row r="205" spans="1:2">
      <c r="A205" s="8"/>
      <c r="B205" s="9"/>
    </row>
    <row r="206" spans="1:2">
      <c r="A206" s="8"/>
      <c r="B206" s="9"/>
    </row>
    <row r="207" spans="1:2">
      <c r="A207" s="8"/>
      <c r="B207" s="9"/>
    </row>
    <row r="208" spans="1:2">
      <c r="A208" s="8"/>
      <c r="B208" s="9"/>
    </row>
    <row r="209" spans="1:2">
      <c r="A209" s="8"/>
      <c r="B209" s="9"/>
    </row>
    <row r="210" spans="1:2">
      <c r="A210" s="8"/>
      <c r="B210" s="9"/>
    </row>
    <row r="211" spans="1:2">
      <c r="A211" s="8"/>
      <c r="B211" s="9"/>
    </row>
    <row r="212" spans="1:2">
      <c r="A212" s="8"/>
      <c r="B212" s="9"/>
    </row>
    <row r="213" spans="1:2">
      <c r="A213" s="8"/>
      <c r="B213" s="9"/>
    </row>
    <row r="214" spans="1:2">
      <c r="A214" s="8"/>
      <c r="B214" s="9"/>
    </row>
    <row r="215" spans="1:2">
      <c r="A215" s="8"/>
      <c r="B215" s="9"/>
    </row>
    <row r="216" spans="1:2">
      <c r="A216" s="8"/>
      <c r="B216" s="9"/>
    </row>
    <row r="217" spans="1:2">
      <c r="A217" s="8"/>
      <c r="B217" s="9"/>
    </row>
    <row r="218" spans="1:2">
      <c r="A218" s="8"/>
      <c r="B218" s="9"/>
    </row>
    <row r="219" spans="1:2">
      <c r="A219" s="8"/>
      <c r="B219" s="9"/>
    </row>
    <row r="220" spans="1:2">
      <c r="A220" s="8"/>
      <c r="B220" s="9"/>
    </row>
    <row r="221" spans="1:2">
      <c r="A221" s="8"/>
      <c r="B221" s="9"/>
    </row>
    <row r="222" spans="1:2">
      <c r="A222" s="8"/>
      <c r="B222" s="9"/>
    </row>
    <row r="223" spans="1:2">
      <c r="A223" s="8"/>
      <c r="B223" s="9"/>
    </row>
    <row r="224" spans="1:2">
      <c r="A224" s="8"/>
      <c r="B224" s="9"/>
    </row>
    <row r="225" spans="1:2">
      <c r="A225" s="8"/>
      <c r="B225" s="9"/>
    </row>
    <row r="226" spans="1:2">
      <c r="A226" s="8"/>
      <c r="B226" s="9"/>
    </row>
    <row r="227" spans="1:2">
      <c r="A227" s="8"/>
      <c r="B227" s="9"/>
    </row>
    <row r="228" spans="1:2">
      <c r="A228" s="8"/>
      <c r="B228" s="9"/>
    </row>
    <row r="229" spans="1:2">
      <c r="A229" s="8"/>
      <c r="B229" s="9"/>
    </row>
    <row r="230" spans="1:2">
      <c r="A230" s="8"/>
      <c r="B230" s="9"/>
    </row>
    <row r="231" spans="1:2">
      <c r="A231" s="8"/>
      <c r="B231" s="9"/>
    </row>
    <row r="232" spans="1:2">
      <c r="A232" s="8"/>
      <c r="B232" s="9"/>
    </row>
    <row r="233" spans="1:2">
      <c r="A233" s="8"/>
      <c r="B233" s="9"/>
    </row>
    <row r="234" spans="1:2">
      <c r="A234" s="8"/>
      <c r="B234" s="9"/>
    </row>
    <row r="235" spans="1:2">
      <c r="A235" s="8"/>
      <c r="B235" s="9"/>
    </row>
    <row r="236" spans="1:2">
      <c r="A236" s="8"/>
      <c r="B236" s="9"/>
    </row>
    <row r="237" spans="1:2">
      <c r="A237" s="8"/>
      <c r="B237" s="9"/>
    </row>
    <row r="238" spans="1:2">
      <c r="A238" s="8"/>
      <c r="B238" s="9"/>
    </row>
    <row r="239" spans="1:2">
      <c r="A239" s="8"/>
      <c r="B239" s="9"/>
    </row>
    <row r="240" spans="1:2">
      <c r="A240" s="8"/>
      <c r="B240" s="9"/>
    </row>
    <row r="241" spans="1:2">
      <c r="A241" s="8"/>
      <c r="B241" s="9"/>
    </row>
    <row r="242" spans="1:2">
      <c r="A242" s="8"/>
      <c r="B242" s="9"/>
    </row>
    <row r="243" spans="1:2">
      <c r="A243" s="8"/>
      <c r="B243" s="9"/>
    </row>
    <row r="244" spans="1:2">
      <c r="A244" s="8"/>
      <c r="B244" s="9"/>
    </row>
    <row r="245" spans="1:2">
      <c r="A245" s="8"/>
      <c r="B245" s="9"/>
    </row>
    <row r="246" spans="1:2">
      <c r="A246" s="8"/>
      <c r="B246" s="9"/>
    </row>
    <row r="247" spans="1:2">
      <c r="A247" s="8"/>
      <c r="B247" s="9"/>
    </row>
    <row r="248" spans="1:2">
      <c r="A248" s="8"/>
      <c r="B248" s="9"/>
    </row>
    <row r="249" spans="1:2">
      <c r="A249" s="8"/>
      <c r="B249" s="9"/>
    </row>
    <row r="250" spans="1:2">
      <c r="A250" s="8"/>
      <c r="B250" s="9"/>
    </row>
    <row r="251" spans="1:2">
      <c r="A251" s="8"/>
      <c r="B251" s="9"/>
    </row>
    <row r="252" spans="1:2">
      <c r="A252" s="8"/>
      <c r="B252" s="9"/>
    </row>
    <row r="253" spans="1:2">
      <c r="A253" s="8"/>
      <c r="B253" s="9"/>
    </row>
    <row r="254" spans="1:2">
      <c r="A254" s="8"/>
      <c r="B254" s="9"/>
    </row>
    <row r="255" spans="1:2">
      <c r="A255" s="8"/>
      <c r="B255" s="9"/>
    </row>
    <row r="256" spans="1:2">
      <c r="A256" s="8"/>
      <c r="B256" s="9"/>
    </row>
    <row r="257" spans="1:2">
      <c r="A257" s="8"/>
      <c r="B257" s="9"/>
    </row>
    <row r="258" spans="1:2">
      <c r="A258" s="8"/>
      <c r="B258" s="9"/>
    </row>
    <row r="259" spans="1:2">
      <c r="A259" s="8"/>
      <c r="B259" s="9"/>
    </row>
    <row r="260" spans="1:2">
      <c r="A260" s="8"/>
      <c r="B260" s="9"/>
    </row>
    <row r="261" spans="1:2">
      <c r="A261" s="8"/>
      <c r="B261" s="9"/>
    </row>
    <row r="262" spans="1:2">
      <c r="A262" s="8"/>
      <c r="B262" s="9"/>
    </row>
    <row r="263" spans="1:2">
      <c r="A263" s="8"/>
      <c r="B263" s="9"/>
    </row>
    <row r="264" spans="1:2">
      <c r="A264" s="8"/>
      <c r="B264" s="9"/>
    </row>
    <row r="265" spans="1:2">
      <c r="A265" s="8"/>
      <c r="B265" s="9"/>
    </row>
    <row r="266" spans="1:2">
      <c r="A266" s="8"/>
      <c r="B266" s="9"/>
    </row>
    <row r="267" spans="1:2">
      <c r="A267" s="8"/>
      <c r="B267" s="9"/>
    </row>
    <row r="268" spans="1:2">
      <c r="A268" s="8"/>
      <c r="B268" s="9"/>
    </row>
    <row r="269" spans="1:2">
      <c r="A269" s="8"/>
      <c r="B269" s="9"/>
    </row>
    <row r="270" spans="1:2">
      <c r="A270" s="8"/>
      <c r="B270" s="9"/>
    </row>
    <row r="271" spans="1:2">
      <c r="A271" s="8"/>
      <c r="B271" s="9"/>
    </row>
    <row r="272" spans="1:2">
      <c r="A272" s="8"/>
      <c r="B272" s="9"/>
    </row>
    <row r="273" spans="1:2">
      <c r="A273" s="8"/>
      <c r="B273" s="9"/>
    </row>
    <row r="274" spans="1:2">
      <c r="A274" s="8"/>
      <c r="B274" s="9"/>
    </row>
    <row r="275" spans="1:2">
      <c r="A275" s="8"/>
      <c r="B275" s="9"/>
    </row>
    <row r="276" spans="1:2">
      <c r="A276" s="8"/>
      <c r="B276" s="9"/>
    </row>
    <row r="277" spans="1:2">
      <c r="A277" s="8"/>
      <c r="B277" s="9"/>
    </row>
    <row r="278" spans="1:2">
      <c r="A278" s="8"/>
      <c r="B278" s="9"/>
    </row>
    <row r="279" spans="1:2">
      <c r="A279" s="8"/>
      <c r="B279" s="9"/>
    </row>
    <row r="280" spans="1:2">
      <c r="A280" s="8"/>
      <c r="B280" s="9"/>
    </row>
    <row r="281" spans="1:2">
      <c r="A281" s="8"/>
      <c r="B281" s="9"/>
    </row>
    <row r="282" spans="1:2">
      <c r="A282" s="8"/>
      <c r="B282" s="9"/>
    </row>
    <row r="283" spans="1:2">
      <c r="A283" s="8"/>
      <c r="B283" s="9"/>
    </row>
    <row r="284" spans="1:2">
      <c r="A284" s="8"/>
      <c r="B284" s="9"/>
    </row>
    <row r="285" spans="1:2">
      <c r="A285" s="8"/>
      <c r="B285" s="9"/>
    </row>
    <row r="286" spans="1:2">
      <c r="A286" s="8"/>
      <c r="B286" s="9"/>
    </row>
    <row r="287" spans="1:2">
      <c r="A287" s="8"/>
      <c r="B287" s="9"/>
    </row>
    <row r="288" spans="1:2">
      <c r="A288" s="8"/>
      <c r="B288" s="9"/>
    </row>
    <row r="289" spans="1:2">
      <c r="A289" s="8"/>
      <c r="B289" s="9"/>
    </row>
    <row r="290" spans="1:2">
      <c r="A290" s="8"/>
      <c r="B290" s="9"/>
    </row>
    <row r="291" spans="1:2">
      <c r="A291" s="8"/>
      <c r="B291" s="9"/>
    </row>
    <row r="292" spans="1:2">
      <c r="A292" s="8"/>
      <c r="B292" s="9"/>
    </row>
    <row r="293" spans="1:2">
      <c r="A293" s="8"/>
      <c r="B293" s="9"/>
    </row>
    <row r="294" spans="1:2">
      <c r="A294" s="8"/>
      <c r="B294" s="9"/>
    </row>
    <row r="295" spans="1:2">
      <c r="A295" s="8"/>
      <c r="B295" s="9"/>
    </row>
    <row r="296" spans="1:2">
      <c r="A296" s="8"/>
      <c r="B296" s="9"/>
    </row>
    <row r="297" spans="1:2">
      <c r="A297" s="8"/>
      <c r="B297" s="9"/>
    </row>
    <row r="298" spans="1:2">
      <c r="A298" s="8"/>
      <c r="B298" s="9"/>
    </row>
    <row r="299" spans="1:2">
      <c r="A299" s="8"/>
      <c r="B299" s="9"/>
    </row>
    <row r="300" spans="1:2">
      <c r="A300" s="8"/>
      <c r="B300" s="9"/>
    </row>
    <row r="301" spans="1:2">
      <c r="A301" s="8"/>
      <c r="B301" s="9"/>
    </row>
    <row r="302" spans="1:2">
      <c r="A302" s="8"/>
      <c r="B302" s="9"/>
    </row>
    <row r="303" spans="1:2">
      <c r="A303" s="8"/>
      <c r="B303" s="9"/>
    </row>
    <row r="304" spans="1:2">
      <c r="A304" s="8"/>
      <c r="B304" s="9"/>
    </row>
    <row r="305" spans="1:2">
      <c r="A305" s="8"/>
      <c r="B305" s="9"/>
    </row>
    <row r="306" spans="1:2">
      <c r="A306" s="8"/>
      <c r="B306" s="9"/>
    </row>
    <row r="307" spans="1:2">
      <c r="A307" s="8"/>
      <c r="B307" s="9"/>
    </row>
    <row r="308" spans="1:2">
      <c r="A308" s="8"/>
      <c r="B308" s="9"/>
    </row>
    <row r="309" spans="1:2">
      <c r="A309" s="8"/>
      <c r="B309" s="9"/>
    </row>
    <row r="310" spans="1:2">
      <c r="A310" s="8"/>
      <c r="B310" s="9"/>
    </row>
    <row r="311" spans="1:2">
      <c r="A311" s="8"/>
      <c r="B311" s="9"/>
    </row>
    <row r="312" spans="1:2">
      <c r="A312" s="8"/>
      <c r="B312" s="9"/>
    </row>
    <row r="313" spans="1:2">
      <c r="A313" s="8"/>
      <c r="B313" s="9"/>
    </row>
    <row r="314" spans="1:2">
      <c r="A314" s="8"/>
      <c r="B314" s="9"/>
    </row>
    <row r="315" spans="1:2">
      <c r="A315" s="8"/>
      <c r="B315" s="9"/>
    </row>
    <row r="316" spans="1:2">
      <c r="A316" s="8"/>
      <c r="B316" s="9"/>
    </row>
    <row r="317" spans="1:2">
      <c r="A317" s="8"/>
      <c r="B317" s="9"/>
    </row>
    <row r="318" spans="1:2">
      <c r="A318" s="8"/>
      <c r="B318" s="9"/>
    </row>
    <row r="319" spans="1:2">
      <c r="A319" s="8"/>
      <c r="B319" s="9"/>
    </row>
    <row r="320" spans="1:2">
      <c r="A320" s="8"/>
      <c r="B320" s="9"/>
    </row>
    <row r="321" spans="1:2">
      <c r="A321" s="8"/>
      <c r="B321" s="9"/>
    </row>
    <row r="322" spans="1:2">
      <c r="A322" s="8"/>
      <c r="B322" s="9"/>
    </row>
    <row r="323" spans="1:2">
      <c r="A323" s="8"/>
      <c r="B323" s="9"/>
    </row>
    <row r="324" spans="1:2">
      <c r="A324" s="8"/>
      <c r="B324" s="9"/>
    </row>
    <row r="325" spans="1:2">
      <c r="A325" s="8"/>
      <c r="B325" s="9"/>
    </row>
    <row r="326" spans="1:2">
      <c r="A326" s="8"/>
      <c r="B326" s="9"/>
    </row>
    <row r="327" spans="1:2">
      <c r="A327" s="8"/>
      <c r="B327" s="9"/>
    </row>
    <row r="328" spans="1:2">
      <c r="A328" s="8"/>
      <c r="B328" s="9"/>
    </row>
    <row r="329" spans="1:2">
      <c r="A329" s="8"/>
      <c r="B329" s="9"/>
    </row>
    <row r="330" spans="1:2">
      <c r="A330" s="8"/>
      <c r="B330" s="9"/>
    </row>
    <row r="331" spans="1:2">
      <c r="A331" s="8"/>
      <c r="B331" s="9"/>
    </row>
    <row r="332" spans="1:2">
      <c r="A332" s="8"/>
      <c r="B332" s="9"/>
    </row>
    <row r="333" spans="1:2">
      <c r="A333" s="8"/>
      <c r="B333" s="9"/>
    </row>
    <row r="334" spans="1:2">
      <c r="A334" s="8"/>
      <c r="B334" s="9"/>
    </row>
    <row r="335" spans="1:2">
      <c r="A335" s="8"/>
      <c r="B335" s="9"/>
    </row>
    <row r="336" spans="1:2">
      <c r="A336" s="8"/>
      <c r="B336" s="9"/>
    </row>
    <row r="337" spans="1:2">
      <c r="A337" s="8"/>
      <c r="B337" s="9"/>
    </row>
    <row r="338" spans="1:2">
      <c r="A338" s="8"/>
      <c r="B338" s="9"/>
    </row>
    <row r="339" spans="1:2">
      <c r="A339" s="8"/>
      <c r="B339" s="9"/>
    </row>
    <row r="340" spans="1:2">
      <c r="A340" s="8"/>
      <c r="B340" s="9"/>
    </row>
    <row r="341" spans="1:2">
      <c r="A341" s="8"/>
      <c r="B341" s="9"/>
    </row>
    <row r="342" spans="1:2">
      <c r="A342" s="8"/>
      <c r="B342" s="9"/>
    </row>
    <row r="343" spans="1:2">
      <c r="A343" s="8"/>
      <c r="B343" s="9"/>
    </row>
    <row r="344" spans="1:2">
      <c r="A344" s="8"/>
      <c r="B344" s="9"/>
    </row>
    <row r="345" spans="1:2">
      <c r="A345" s="8"/>
      <c r="B345" s="9"/>
    </row>
    <row r="346" spans="1:2">
      <c r="A346" s="8"/>
      <c r="B346" s="9"/>
    </row>
    <row r="347" spans="1:2">
      <c r="A347" s="8"/>
      <c r="B347" s="9"/>
    </row>
    <row r="348" spans="1:2">
      <c r="A348" s="8"/>
      <c r="B348" s="9"/>
    </row>
    <row r="349" spans="1:2">
      <c r="A349" s="8"/>
      <c r="B349" s="9"/>
    </row>
    <row r="350" spans="1:2">
      <c r="A350" s="8"/>
      <c r="B350" s="9"/>
    </row>
    <row r="351" spans="1:2">
      <c r="A351" s="8"/>
      <c r="B351" s="9"/>
    </row>
    <row r="352" spans="1:2">
      <c r="A352" s="8"/>
      <c r="B352" s="9"/>
    </row>
    <row r="353" spans="1:2">
      <c r="A353" s="8"/>
      <c r="B353" s="9"/>
    </row>
    <row r="354" spans="1:2">
      <c r="A354" s="8"/>
      <c r="B354" s="9"/>
    </row>
    <row r="355" spans="1:2">
      <c r="A355" s="8"/>
      <c r="B355" s="9"/>
    </row>
    <row r="356" spans="1:2">
      <c r="A356" s="8"/>
      <c r="B356" s="9"/>
    </row>
    <row r="357" spans="1:2">
      <c r="A357" s="8"/>
      <c r="B357" s="9"/>
    </row>
    <row r="358" spans="1:2">
      <c r="A358" s="8"/>
      <c r="B358" s="9"/>
    </row>
    <row r="359" spans="1:2">
      <c r="A359" s="8"/>
      <c r="B359" s="9"/>
    </row>
    <row r="360" spans="1:2">
      <c r="A360" s="8"/>
      <c r="B360" s="9"/>
    </row>
    <row r="361" spans="1:2">
      <c r="A361" s="8"/>
      <c r="B361" s="9"/>
    </row>
    <row r="362" spans="1:2">
      <c r="A362" s="8"/>
      <c r="B362" s="9"/>
    </row>
    <row r="363" spans="1:2">
      <c r="A363" s="8"/>
      <c r="B363" s="9"/>
    </row>
    <row r="364" spans="1:2">
      <c r="A364" s="8"/>
      <c r="B364" s="9"/>
    </row>
    <row r="365" spans="1:2">
      <c r="A365" s="8"/>
      <c r="B365" s="9"/>
    </row>
    <row r="366" spans="1:2">
      <c r="A366" s="8"/>
      <c r="B366" s="9"/>
    </row>
    <row r="367" spans="1:2">
      <c r="A367" s="8"/>
      <c r="B367" s="9"/>
    </row>
    <row r="368" spans="1:2">
      <c r="A368" s="8"/>
      <c r="B368" s="9"/>
    </row>
    <row r="369" spans="1:2">
      <c r="A369" s="8"/>
      <c r="B369" s="9"/>
    </row>
    <row r="370" spans="1:2">
      <c r="A370" s="8"/>
      <c r="B370" s="9"/>
    </row>
    <row r="371" spans="1:2">
      <c r="A371" s="8"/>
      <c r="B371" s="9"/>
    </row>
    <row r="372" spans="1:2">
      <c r="A372" s="8"/>
      <c r="B372" s="9"/>
    </row>
    <row r="373" spans="1:2">
      <c r="A373" s="8"/>
      <c r="B373" s="9"/>
    </row>
    <row r="374" spans="1:2">
      <c r="A374" s="8"/>
      <c r="B374" s="9"/>
    </row>
    <row r="375" spans="1:2">
      <c r="A375" s="8"/>
      <c r="B375" s="9"/>
    </row>
    <row r="376" spans="1:2">
      <c r="A376" s="8"/>
      <c r="B376" s="9"/>
    </row>
    <row r="377" spans="1:2">
      <c r="A377" s="8"/>
      <c r="B377" s="9"/>
    </row>
    <row r="378" spans="1:2">
      <c r="A378" s="8"/>
      <c r="B378" s="9"/>
    </row>
    <row r="379" spans="1:2">
      <c r="A379" s="8"/>
      <c r="B379" s="9"/>
    </row>
    <row r="380" spans="1:2">
      <c r="A380" s="8"/>
      <c r="B380" s="9"/>
    </row>
    <row r="381" spans="1:2">
      <c r="A381" s="8"/>
      <c r="B381" s="9"/>
    </row>
    <row r="382" spans="1:2">
      <c r="A382" s="8"/>
      <c r="B382" s="9"/>
    </row>
    <row r="383" spans="1:2">
      <c r="A383" s="8"/>
      <c r="B383" s="9"/>
    </row>
    <row r="384" spans="1:2">
      <c r="A384" s="8"/>
      <c r="B384" s="9"/>
    </row>
    <row r="385" spans="1:2">
      <c r="A385" s="8"/>
      <c r="B385" s="9"/>
    </row>
    <row r="386" spans="1:2">
      <c r="A386" s="8"/>
      <c r="B386" s="9"/>
    </row>
    <row r="387" spans="1:2">
      <c r="A387" s="8"/>
      <c r="B387" s="9"/>
    </row>
    <row r="388" spans="1:2">
      <c r="A388" s="8"/>
      <c r="B388" s="9"/>
    </row>
    <row r="389" spans="1:2">
      <c r="A389" s="8"/>
      <c r="B389" s="9"/>
    </row>
    <row r="390" spans="1:2">
      <c r="A390" s="8"/>
      <c r="B390" s="9"/>
    </row>
    <row r="391" spans="1:2">
      <c r="A391" s="8"/>
      <c r="B391" s="9"/>
    </row>
    <row r="392" spans="1:2">
      <c r="A392" s="8"/>
      <c r="B392" s="9"/>
    </row>
    <row r="393" spans="1:2">
      <c r="A393" s="8"/>
      <c r="B393" s="9"/>
    </row>
    <row r="394" spans="1:2">
      <c r="A394" s="8"/>
      <c r="B394" s="9"/>
    </row>
    <row r="395" spans="1:2">
      <c r="A395" s="8"/>
      <c r="B395" s="9"/>
    </row>
    <row r="396" spans="1:2">
      <c r="A396" s="8"/>
      <c r="B396" s="9"/>
    </row>
    <row r="397" spans="1:2">
      <c r="A397" s="8"/>
      <c r="B397" s="9"/>
    </row>
    <row r="398" spans="1:2">
      <c r="A398" s="8"/>
      <c r="B398" s="9"/>
    </row>
    <row r="399" spans="1:2">
      <c r="A399" s="8"/>
      <c r="B399" s="9"/>
    </row>
    <row r="400" spans="1:2">
      <c r="A400" s="8"/>
      <c r="B400" s="9"/>
    </row>
    <row r="401" spans="1:2">
      <c r="A401" s="8"/>
      <c r="B401" s="9"/>
    </row>
    <row r="402" spans="1:2">
      <c r="A402" s="8"/>
      <c r="B402" s="9"/>
    </row>
    <row r="403" spans="1:2">
      <c r="A403" s="8"/>
      <c r="B403" s="9"/>
    </row>
    <row r="404" spans="1:2">
      <c r="A404" s="8"/>
      <c r="B404" s="9"/>
    </row>
    <row r="405" spans="1:2">
      <c r="A405" s="8"/>
      <c r="B405" s="9"/>
    </row>
    <row r="406" spans="1:2">
      <c r="A406" s="8"/>
      <c r="B406" s="9"/>
    </row>
    <row r="407" spans="1:2">
      <c r="A407" s="8"/>
      <c r="B407" s="9"/>
    </row>
    <row r="408" spans="1:2">
      <c r="A408" s="8"/>
      <c r="B408" s="9"/>
    </row>
    <row r="409" spans="1:2">
      <c r="A409" s="8"/>
      <c r="B409" s="9"/>
    </row>
    <row r="410" spans="1:2">
      <c r="A410" s="8"/>
      <c r="B410" s="9"/>
    </row>
    <row r="411" spans="1:2">
      <c r="A411" s="8"/>
      <c r="B411" s="9"/>
    </row>
    <row r="412" spans="1:2">
      <c r="A412" s="8"/>
      <c r="B412" s="9"/>
    </row>
    <row r="413" spans="1:2">
      <c r="A413" s="8"/>
      <c r="B413" s="9"/>
    </row>
    <row r="414" spans="1:2">
      <c r="A414" s="8"/>
      <c r="B414" s="9"/>
    </row>
    <row r="415" spans="1:2">
      <c r="A415" s="8"/>
      <c r="B415" s="9"/>
    </row>
    <row r="416" spans="1:2">
      <c r="A416" s="8"/>
      <c r="B416" s="9"/>
    </row>
    <row r="417" spans="1:2">
      <c r="A417" s="8"/>
      <c r="B417" s="9"/>
    </row>
    <row r="418" spans="1:2">
      <c r="A418" s="8"/>
      <c r="B418" s="9"/>
    </row>
    <row r="419" spans="1:2">
      <c r="A419" s="8"/>
      <c r="B419" s="9"/>
    </row>
    <row r="420" spans="1:2">
      <c r="A420" s="8"/>
      <c r="B420" s="9"/>
    </row>
    <row r="421" spans="1:2">
      <c r="A421" s="8"/>
      <c r="B421" s="9"/>
    </row>
    <row r="422" spans="1:2">
      <c r="A422" s="8"/>
      <c r="B422" s="9"/>
    </row>
    <row r="423" spans="1:2">
      <c r="A423" s="8"/>
      <c r="B423" s="9"/>
    </row>
    <row r="424" spans="1:2">
      <c r="A424" s="8"/>
      <c r="B424" s="9"/>
    </row>
    <row r="425" spans="1:2">
      <c r="A425" s="8"/>
      <c r="B425" s="9"/>
    </row>
    <row r="426" spans="1:2">
      <c r="A426" s="8"/>
      <c r="B426" s="9"/>
    </row>
    <row r="427" spans="1:2">
      <c r="A427" s="8"/>
      <c r="B427" s="9"/>
    </row>
    <row r="428" spans="1:2">
      <c r="A428" s="8"/>
      <c r="B428" s="9"/>
    </row>
    <row r="429" spans="1:2">
      <c r="A429" s="8"/>
      <c r="B429" s="9"/>
    </row>
    <row r="430" spans="1:2">
      <c r="A430" s="8"/>
      <c r="B430" s="9"/>
    </row>
    <row r="431" spans="1:2">
      <c r="A431" s="8"/>
      <c r="B431" s="9"/>
    </row>
    <row r="432" spans="1:2">
      <c r="A432" s="8"/>
      <c r="B432" s="9"/>
    </row>
    <row r="433" spans="1:2">
      <c r="A433" s="8"/>
      <c r="B433" s="9"/>
    </row>
    <row r="434" spans="1:2">
      <c r="A434" s="8"/>
      <c r="B434" s="9"/>
    </row>
    <row r="435" spans="1:2">
      <c r="A435" s="8"/>
      <c r="B435" s="9"/>
    </row>
    <row r="436" spans="1:2">
      <c r="A436" s="8"/>
      <c r="B436" s="9"/>
    </row>
    <row r="437" spans="1:2">
      <c r="A437" s="8"/>
      <c r="B437" s="9"/>
    </row>
    <row r="438" spans="1:2">
      <c r="A438" s="8"/>
      <c r="B438" s="9"/>
    </row>
    <row r="439" spans="1:2">
      <c r="A439" s="8"/>
      <c r="B439" s="9"/>
    </row>
    <row r="440" spans="1:2">
      <c r="A440" s="8"/>
      <c r="B440" s="9"/>
    </row>
    <row r="441" spans="1:2">
      <c r="A441" s="8"/>
      <c r="B441" s="9"/>
    </row>
    <row r="442" spans="1:2">
      <c r="A442" s="8"/>
      <c r="B442" s="9"/>
    </row>
    <row r="443" spans="1:2">
      <c r="A443" s="8"/>
      <c r="B443" s="9"/>
    </row>
    <row r="444" spans="1:2">
      <c r="A444" s="8"/>
      <c r="B444" s="9"/>
    </row>
    <row r="445" spans="1:2">
      <c r="A445" s="8"/>
      <c r="B445" s="9"/>
    </row>
    <row r="446" spans="1:2">
      <c r="A446" s="8"/>
      <c r="B446" s="9"/>
    </row>
    <row r="447" spans="1:2">
      <c r="A447" s="8"/>
      <c r="B447" s="9"/>
    </row>
    <row r="448" spans="1:2">
      <c r="A448" s="8"/>
      <c r="B448" s="9"/>
    </row>
    <row r="449" spans="1:2">
      <c r="A449" s="8"/>
      <c r="B449" s="9"/>
    </row>
    <row r="450" spans="1:2">
      <c r="A450" s="8"/>
      <c r="B450" s="9"/>
    </row>
    <row r="451" spans="1:2">
      <c r="A451" s="8"/>
      <c r="B451" s="9"/>
    </row>
    <row r="452" spans="1:2">
      <c r="A452" s="8"/>
      <c r="B452" s="9"/>
    </row>
    <row r="453" spans="1:2">
      <c r="A453" s="8"/>
      <c r="B453" s="9"/>
    </row>
    <row r="454" spans="1:2">
      <c r="A454" s="8"/>
      <c r="B454" s="9"/>
    </row>
    <row r="455" spans="1:2">
      <c r="A455" s="8"/>
      <c r="B455" s="9"/>
    </row>
    <row r="456" spans="1:2">
      <c r="A456" s="8"/>
      <c r="B456" s="9"/>
    </row>
    <row r="457" spans="1:2">
      <c r="A457" s="8"/>
      <c r="B457" s="9"/>
    </row>
    <row r="458" spans="1:2">
      <c r="A458" s="8"/>
      <c r="B458" s="9"/>
    </row>
    <row r="459" spans="1:2">
      <c r="A459" s="8"/>
      <c r="B459" s="9"/>
    </row>
    <row r="460" spans="1:2">
      <c r="A460" s="8"/>
      <c r="B460" s="9"/>
    </row>
    <row r="461" spans="1:2">
      <c r="A461" s="8"/>
      <c r="B461" s="9"/>
    </row>
    <row r="462" spans="1:2">
      <c r="A462" s="8"/>
      <c r="B462" s="9"/>
    </row>
    <row r="463" spans="1:2">
      <c r="A463" s="8"/>
      <c r="B463" s="9"/>
    </row>
    <row r="464" spans="1:2">
      <c r="A464" s="8"/>
      <c r="B464" s="9"/>
    </row>
    <row r="465" spans="1:2">
      <c r="A465" s="8"/>
      <c r="B465" s="9"/>
    </row>
    <row r="466" spans="1:2">
      <c r="A466" s="8"/>
      <c r="B466" s="9"/>
    </row>
    <row r="467" spans="1:2">
      <c r="A467" s="8"/>
      <c r="B467" s="9"/>
    </row>
    <row r="468" spans="1:2">
      <c r="A468" s="8"/>
      <c r="B468" s="9"/>
    </row>
    <row r="469" spans="1:2">
      <c r="A469" s="8"/>
      <c r="B469" s="9"/>
    </row>
    <row r="470" spans="1:2">
      <c r="A470" s="8"/>
      <c r="B470" s="9"/>
    </row>
    <row r="471" spans="1:2">
      <c r="A471" s="8"/>
      <c r="B471" s="9"/>
    </row>
    <row r="472" spans="1:2">
      <c r="A472" s="8"/>
      <c r="B472" s="9"/>
    </row>
    <row r="473" spans="1:2">
      <c r="A473" s="8"/>
      <c r="B473" s="9"/>
    </row>
    <row r="474" spans="1:2">
      <c r="A474" s="8"/>
      <c r="B474" s="9"/>
    </row>
    <row r="475" spans="1:2">
      <c r="A475" s="8"/>
      <c r="B475" s="9"/>
    </row>
    <row r="476" spans="1:2">
      <c r="A476" s="8"/>
      <c r="B476" s="9"/>
    </row>
    <row r="477" spans="1:2">
      <c r="A477" s="8"/>
      <c r="B477" s="9"/>
    </row>
    <row r="478" spans="1:2">
      <c r="A478" s="8"/>
      <c r="B478" s="9"/>
    </row>
    <row r="479" spans="1:2">
      <c r="A479" s="8"/>
      <c r="B479" s="9"/>
    </row>
    <row r="480" spans="1:2">
      <c r="A480" s="8"/>
      <c r="B480" s="9"/>
    </row>
    <row r="481" spans="1:2">
      <c r="A481" s="8"/>
      <c r="B481" s="9"/>
    </row>
    <row r="482" spans="1:2">
      <c r="A482" s="8"/>
      <c r="B482" s="9"/>
    </row>
    <row r="483" spans="1:2">
      <c r="A483" s="8"/>
      <c r="B483" s="9"/>
    </row>
    <row r="484" spans="1:2">
      <c r="A484" s="8"/>
      <c r="B484" s="9"/>
    </row>
    <row r="485" spans="1:2">
      <c r="A485" s="8"/>
      <c r="B485" s="9"/>
    </row>
    <row r="486" spans="1:2">
      <c r="A486" s="8"/>
      <c r="B486" s="9"/>
    </row>
    <row r="487" spans="1:2">
      <c r="A487" s="8"/>
      <c r="B487" s="9"/>
    </row>
    <row r="488" spans="1:2">
      <c r="A488" s="8"/>
      <c r="B488" s="9"/>
    </row>
    <row r="489" spans="1:2">
      <c r="A489" s="8"/>
      <c r="B489" s="9"/>
    </row>
    <row r="490" spans="1:2">
      <c r="A490" s="8"/>
      <c r="B490" s="9"/>
    </row>
    <row r="491" spans="1:2">
      <c r="A491" s="8"/>
      <c r="B491" s="9"/>
    </row>
    <row r="492" spans="1:2">
      <c r="A492" s="8"/>
      <c r="B492" s="9"/>
    </row>
    <row r="493" spans="1:2">
      <c r="A493" s="8"/>
      <c r="B493" s="9"/>
    </row>
    <row r="494" spans="1:2">
      <c r="A494" s="8"/>
      <c r="B494" s="9"/>
    </row>
    <row r="495" spans="1:2">
      <c r="A495" s="8"/>
      <c r="B495" s="9"/>
    </row>
    <row r="496" spans="1:2">
      <c r="A496" s="8"/>
      <c r="B496" s="9"/>
    </row>
    <row r="497" spans="1:2">
      <c r="A497" s="8"/>
      <c r="B497" s="9"/>
    </row>
    <row r="498" spans="1:2">
      <c r="A498" s="8"/>
      <c r="B498" s="9"/>
    </row>
    <row r="499" spans="1:2">
      <c r="A499" s="8"/>
      <c r="B499" s="9"/>
    </row>
    <row r="500" spans="1:2">
      <c r="A500" s="8"/>
      <c r="B500" s="9"/>
    </row>
    <row r="501" spans="1:2">
      <c r="A501" s="8"/>
      <c r="B501" s="9"/>
    </row>
    <row r="502" spans="1:2">
      <c r="A502" s="8"/>
      <c r="B502" s="9"/>
    </row>
    <row r="503" spans="1:2">
      <c r="A503" s="8"/>
      <c r="B503" s="9"/>
    </row>
    <row r="504" spans="1:2">
      <c r="A504" s="8"/>
      <c r="B504" s="9"/>
    </row>
    <row r="505" spans="1:2">
      <c r="A505" s="8"/>
      <c r="B505" s="9"/>
    </row>
    <row r="506" spans="1:2">
      <c r="A506" s="8"/>
      <c r="B506" s="9"/>
    </row>
    <row r="507" spans="1:2">
      <c r="A507" s="8"/>
      <c r="B507" s="9"/>
    </row>
    <row r="508" spans="1:2">
      <c r="A508" s="8"/>
      <c r="B508" s="9"/>
    </row>
    <row r="509" spans="1:2">
      <c r="A509" s="8"/>
      <c r="B509" s="9"/>
    </row>
    <row r="510" spans="1:2">
      <c r="A510" s="8"/>
      <c r="B510" s="9"/>
    </row>
    <row r="511" spans="1:2">
      <c r="A511" s="8"/>
      <c r="B511" s="9"/>
    </row>
    <row r="512" spans="1:2">
      <c r="A512" s="8"/>
      <c r="B512" s="9"/>
    </row>
    <row r="513" spans="1:2">
      <c r="A513" s="8"/>
      <c r="B513" s="9"/>
    </row>
    <row r="514" spans="1:2">
      <c r="A514" s="8"/>
      <c r="B514" s="9"/>
    </row>
    <row r="515" spans="1:2">
      <c r="A515" s="8"/>
      <c r="B515" s="9"/>
    </row>
    <row r="516" spans="1:2">
      <c r="A516" s="8"/>
      <c r="B516" s="9"/>
    </row>
    <row r="517" spans="1:2">
      <c r="A517" s="8"/>
      <c r="B517" s="9"/>
    </row>
    <row r="518" spans="1:2">
      <c r="A518" s="8"/>
      <c r="B518" s="9"/>
    </row>
    <row r="519" spans="1:2">
      <c r="A519" s="8"/>
      <c r="B519" s="9"/>
    </row>
    <row r="520" spans="1:2">
      <c r="A520" s="8"/>
      <c r="B520" s="9"/>
    </row>
    <row r="521" spans="1:2">
      <c r="A521" s="8"/>
      <c r="B521" s="9"/>
    </row>
    <row r="522" spans="1:2">
      <c r="A522" s="8"/>
      <c r="B522" s="9"/>
    </row>
    <row r="523" spans="1:2">
      <c r="A523" s="8"/>
      <c r="B523" s="9"/>
    </row>
    <row r="524" spans="1:2">
      <c r="A524" s="8"/>
      <c r="B524" s="9"/>
    </row>
    <row r="525" spans="1:2">
      <c r="A525" s="8"/>
      <c r="B525" s="9"/>
    </row>
    <row r="526" spans="1:2">
      <c r="A526" s="8"/>
      <c r="B526" s="9"/>
    </row>
    <row r="527" spans="1:2">
      <c r="A527" s="8"/>
      <c r="B527" s="9"/>
    </row>
    <row r="528" spans="1:2">
      <c r="A528" s="8"/>
      <c r="B528" s="9"/>
    </row>
    <row r="529" spans="1:2">
      <c r="A529" s="8"/>
      <c r="B529" s="9"/>
    </row>
    <row r="530" spans="1:2">
      <c r="A530" s="8"/>
      <c r="B530" s="9"/>
    </row>
    <row r="531" spans="1:2">
      <c r="A531" s="8"/>
      <c r="B531" s="9"/>
    </row>
    <row r="532" spans="1:2">
      <c r="A532" s="8"/>
      <c r="B532" s="9"/>
    </row>
    <row r="533" spans="1:2">
      <c r="A533" s="8"/>
      <c r="B533" s="9"/>
    </row>
    <row r="534" spans="1:2">
      <c r="A534" s="8"/>
      <c r="B534" s="9"/>
    </row>
    <row r="535" spans="1:2">
      <c r="A535" s="8"/>
      <c r="B535" s="9"/>
    </row>
    <row r="536" spans="1:2">
      <c r="A536" s="8"/>
      <c r="B536" s="9"/>
    </row>
    <row r="537" spans="1:2">
      <c r="A537" s="8"/>
      <c r="B537" s="9"/>
    </row>
    <row r="538" spans="1:2">
      <c r="A538" s="8"/>
      <c r="B538" s="9"/>
    </row>
    <row r="539" spans="1:2">
      <c r="A539" s="8"/>
      <c r="B539" s="9"/>
    </row>
    <row r="540" spans="1:2">
      <c r="A540" s="8"/>
      <c r="B540" s="9"/>
    </row>
    <row r="541" spans="1:2">
      <c r="A541" s="8"/>
      <c r="B541" s="9"/>
    </row>
    <row r="542" spans="1:2">
      <c r="A542" s="8"/>
      <c r="B542" s="9"/>
    </row>
    <row r="543" spans="1:2">
      <c r="A543" s="8"/>
      <c r="B543" s="9"/>
    </row>
    <row r="544" spans="1:2">
      <c r="A544" s="8"/>
      <c r="B544" s="9"/>
    </row>
    <row r="545" spans="1:2">
      <c r="A545" s="8"/>
      <c r="B545" s="9"/>
    </row>
    <row r="546" spans="1:2">
      <c r="A546" s="8"/>
      <c r="B546" s="9"/>
    </row>
    <row r="547" spans="1:2">
      <c r="A547" s="8"/>
      <c r="B547" s="9"/>
    </row>
    <row r="548" spans="1:2">
      <c r="A548" s="8"/>
      <c r="B548" s="9"/>
    </row>
    <row r="549" spans="1:2">
      <c r="A549" s="8"/>
      <c r="B549" s="9"/>
    </row>
    <row r="550" spans="1:2">
      <c r="A550" s="8"/>
      <c r="B550" s="9"/>
    </row>
    <row r="551" spans="1:2">
      <c r="A551" s="8"/>
      <c r="B551" s="9"/>
    </row>
    <row r="552" spans="1:2">
      <c r="A552" s="8"/>
      <c r="B552" s="9"/>
    </row>
    <row r="553" spans="1:2">
      <c r="A553" s="8"/>
      <c r="B553" s="9"/>
    </row>
    <row r="554" spans="1:2">
      <c r="A554" s="8"/>
      <c r="B554" s="9"/>
    </row>
    <row r="555" spans="1:2">
      <c r="A555" s="8"/>
      <c r="B555" s="9"/>
    </row>
    <row r="556" spans="1:2">
      <c r="A556" s="8"/>
      <c r="B556" s="9"/>
    </row>
    <row r="557" spans="1:2">
      <c r="A557" s="8"/>
      <c r="B557" s="9"/>
    </row>
    <row r="558" spans="1:2">
      <c r="A558" s="8"/>
      <c r="B558" s="9"/>
    </row>
    <row r="559" spans="1:2">
      <c r="A559" s="8"/>
      <c r="B559" s="9"/>
    </row>
    <row r="560" spans="1:2">
      <c r="A560" s="8"/>
      <c r="B560" s="9"/>
    </row>
    <row r="561" spans="1:2">
      <c r="A561" s="8"/>
      <c r="B561" s="9"/>
    </row>
    <row r="562" spans="1:2">
      <c r="A562" s="8"/>
      <c r="B562" s="9"/>
    </row>
    <row r="563" spans="1:2">
      <c r="A563" s="8"/>
      <c r="B563" s="9"/>
    </row>
    <row r="564" spans="1:2">
      <c r="A564" s="8"/>
      <c r="B564" s="9"/>
    </row>
    <row r="565" spans="1:2">
      <c r="A565" s="8"/>
      <c r="B565" s="9"/>
    </row>
    <row r="566" spans="1:2">
      <c r="A566" s="8"/>
      <c r="B566" s="9"/>
    </row>
    <row r="567" spans="1:2">
      <c r="A567" s="8"/>
      <c r="B567" s="9"/>
    </row>
    <row r="568" spans="1:2">
      <c r="A568" s="8"/>
      <c r="B568" s="9"/>
    </row>
    <row r="569" spans="1:2">
      <c r="A569" s="8"/>
      <c r="B569" s="9"/>
    </row>
    <row r="570" spans="1:2">
      <c r="A570" s="8"/>
      <c r="B570" s="9"/>
    </row>
    <row r="571" spans="1:2">
      <c r="A571" s="8"/>
      <c r="B571" s="9"/>
    </row>
    <row r="572" spans="1:2">
      <c r="A572" s="8"/>
      <c r="B572" s="9"/>
    </row>
    <row r="573" spans="1:2">
      <c r="A573" s="8"/>
      <c r="B573" s="9"/>
    </row>
    <row r="574" spans="1:2">
      <c r="A574" s="8"/>
      <c r="B574" s="9"/>
    </row>
    <row r="575" spans="1:2">
      <c r="A575" s="8"/>
      <c r="B575" s="9"/>
    </row>
    <row r="576" spans="1:2">
      <c r="A576" s="8"/>
      <c r="B576" s="9"/>
    </row>
    <row r="577" spans="1:2">
      <c r="A577" s="8"/>
      <c r="B577" s="9"/>
    </row>
    <row r="578" spans="1:2">
      <c r="A578" s="8"/>
      <c r="B578" s="9"/>
    </row>
    <row r="579" spans="1:2">
      <c r="A579" s="8"/>
      <c r="B579" s="9"/>
    </row>
    <row r="580" spans="1:2">
      <c r="A580" s="8"/>
      <c r="B580" s="9"/>
    </row>
    <row r="581" spans="1:2">
      <c r="A581" s="8"/>
      <c r="B581" s="9"/>
    </row>
    <row r="582" spans="1:2">
      <c r="A582" s="8"/>
      <c r="B582" s="9"/>
    </row>
    <row r="583" spans="1:2">
      <c r="A583" s="8"/>
      <c r="B583" s="9"/>
    </row>
    <row r="584" spans="1:2">
      <c r="A584" s="8"/>
      <c r="B584" s="9"/>
    </row>
    <row r="585" spans="1:2">
      <c r="A585" s="8"/>
      <c r="B585" s="9"/>
    </row>
    <row r="586" spans="1:2">
      <c r="A586" s="8"/>
      <c r="B586" s="9"/>
    </row>
    <row r="587" spans="1:2">
      <c r="A587" s="8"/>
      <c r="B587" s="9"/>
    </row>
    <row r="588" spans="1:2">
      <c r="A588" s="8"/>
      <c r="B588" s="9"/>
    </row>
    <row r="589" spans="1:2">
      <c r="A589" s="8"/>
      <c r="B589" s="9"/>
    </row>
    <row r="590" spans="1:2">
      <c r="A590" s="8"/>
      <c r="B590" s="9"/>
    </row>
    <row r="591" spans="1:2">
      <c r="A591" s="8"/>
      <c r="B591" s="9"/>
    </row>
    <row r="592" spans="1:2">
      <c r="A592" s="8"/>
      <c r="B592" s="9"/>
    </row>
    <row r="593" spans="1:2">
      <c r="A593" s="8"/>
      <c r="B593" s="9"/>
    </row>
    <row r="594" spans="1:2">
      <c r="A594" s="8"/>
      <c r="B594" s="9"/>
    </row>
    <row r="595" spans="1:2">
      <c r="A595" s="8"/>
      <c r="B595" s="9"/>
    </row>
    <row r="596" spans="1:2">
      <c r="A596" s="8"/>
      <c r="B596" s="9"/>
    </row>
    <row r="597" spans="1:2">
      <c r="A597" s="8"/>
      <c r="B597" s="9"/>
    </row>
    <row r="598" spans="1:2">
      <c r="A598" s="8"/>
      <c r="B598" s="9"/>
    </row>
    <row r="599" spans="1:2">
      <c r="A599" s="8"/>
      <c r="B599" s="9"/>
    </row>
    <row r="600" spans="1:2">
      <c r="A600" s="8"/>
      <c r="B600" s="9"/>
    </row>
    <row r="601" spans="1:2">
      <c r="A601" s="8"/>
      <c r="B601" s="9"/>
    </row>
    <row r="602" spans="1:2">
      <c r="A602" s="8"/>
      <c r="B602" s="9"/>
    </row>
    <row r="603" spans="1:2">
      <c r="A603" s="8"/>
      <c r="B603" s="9"/>
    </row>
    <row r="604" spans="1:2">
      <c r="A604" s="8"/>
      <c r="B604" s="9"/>
    </row>
    <row r="605" spans="1:2">
      <c r="A605" s="8"/>
      <c r="B605" s="9"/>
    </row>
    <row r="606" spans="1:2">
      <c r="A606" s="8"/>
      <c r="B606" s="9"/>
    </row>
    <row r="607" spans="1:2">
      <c r="A607" s="8"/>
      <c r="B607" s="9"/>
    </row>
    <row r="608" spans="1:2">
      <c r="A608" s="8"/>
      <c r="B608" s="9"/>
    </row>
    <row r="609" spans="1:2">
      <c r="A609" s="8"/>
      <c r="B609" s="9"/>
    </row>
    <row r="610" spans="1:2">
      <c r="A610" s="8"/>
      <c r="B610" s="9"/>
    </row>
    <row r="611" spans="1:2">
      <c r="A611" s="8"/>
      <c r="B611" s="9"/>
    </row>
    <row r="612" spans="1:2">
      <c r="A612" s="8"/>
      <c r="B612" s="9"/>
    </row>
    <row r="613" spans="1:2">
      <c r="A613" s="8"/>
      <c r="B613" s="9"/>
    </row>
    <row r="614" spans="1:2">
      <c r="A614" s="8"/>
      <c r="B614" s="9"/>
    </row>
    <row r="615" spans="1:2">
      <c r="A615" s="8"/>
      <c r="B615" s="9"/>
    </row>
    <row r="616" spans="1:2">
      <c r="A616" s="8"/>
      <c r="B616" s="9"/>
    </row>
    <row r="617" spans="1:2">
      <c r="A617" s="8"/>
      <c r="B617" s="9"/>
    </row>
    <row r="618" spans="1:2">
      <c r="A618" s="8"/>
      <c r="B618" s="9"/>
    </row>
    <row r="619" spans="1:2">
      <c r="A619" s="8"/>
      <c r="B619" s="9"/>
    </row>
    <row r="620" spans="1:2">
      <c r="A620" s="8"/>
      <c r="B620" s="9"/>
    </row>
    <row r="621" spans="1:2">
      <c r="A621" s="8"/>
      <c r="B621" s="9"/>
    </row>
    <row r="622" spans="1:2">
      <c r="A622" s="8"/>
      <c r="B622" s="9"/>
    </row>
    <row r="623" spans="1:2">
      <c r="A623" s="8"/>
      <c r="B623" s="9"/>
    </row>
    <row r="624" spans="1:2">
      <c r="A624" s="8"/>
      <c r="B624" s="9"/>
    </row>
    <row r="625" spans="1:2">
      <c r="A625" s="8"/>
      <c r="B625" s="9"/>
    </row>
    <row r="626" spans="1:2">
      <c r="A626" s="8"/>
      <c r="B626" s="9"/>
    </row>
    <row r="627" spans="1:2">
      <c r="A627" s="8"/>
      <c r="B627" s="9"/>
    </row>
    <row r="628" spans="1:2">
      <c r="A628" s="8"/>
      <c r="B628" s="9"/>
    </row>
    <row r="629" spans="1:2">
      <c r="A629" s="8"/>
      <c r="B629" s="9"/>
    </row>
    <row r="630" spans="1:2">
      <c r="A630" s="8"/>
      <c r="B630" s="9"/>
    </row>
    <row r="631" spans="1:2">
      <c r="A631" s="8"/>
      <c r="B631" s="9"/>
    </row>
    <row r="632" spans="1:2">
      <c r="A632" s="8"/>
      <c r="B632" s="9"/>
    </row>
    <row r="633" spans="1:2">
      <c r="A633" s="8"/>
      <c r="B633" s="9"/>
    </row>
    <row r="634" spans="1:2">
      <c r="A634" s="8"/>
      <c r="B634" s="9"/>
    </row>
    <row r="635" spans="1:2">
      <c r="A635" s="8"/>
      <c r="B635" s="9"/>
    </row>
    <row r="636" spans="1:2">
      <c r="A636" s="8"/>
      <c r="B636" s="9"/>
    </row>
    <row r="637" spans="1:2">
      <c r="A637" s="8"/>
      <c r="B637" s="9"/>
    </row>
    <row r="638" spans="1:2">
      <c r="A638" s="8"/>
      <c r="B638" s="9"/>
    </row>
    <row r="639" spans="1:2">
      <c r="A639" s="8"/>
      <c r="B639" s="9"/>
    </row>
    <row r="640" spans="1:2">
      <c r="A640" s="8"/>
      <c r="B640" s="9"/>
    </row>
    <row r="641" spans="1:2">
      <c r="A641" s="8"/>
      <c r="B641" s="9"/>
    </row>
    <row r="642" spans="1:2">
      <c r="A642" s="8"/>
      <c r="B642" s="9"/>
    </row>
    <row r="643" spans="1:2">
      <c r="A643" s="8"/>
      <c r="B643" s="9"/>
    </row>
    <row r="644" spans="1:2">
      <c r="A644" s="8"/>
      <c r="B644" s="9"/>
    </row>
    <row r="645" spans="1:2">
      <c r="A645" s="8"/>
      <c r="B645" s="9"/>
    </row>
    <row r="646" spans="1:2">
      <c r="A646" s="8"/>
      <c r="B646" s="9"/>
    </row>
    <row r="647" spans="1:2">
      <c r="A647" s="8"/>
      <c r="B647" s="9"/>
    </row>
    <row r="648" spans="1:2">
      <c r="A648" s="8"/>
      <c r="B648" s="9"/>
    </row>
    <row r="649" spans="1:2">
      <c r="A649" s="8"/>
      <c r="B649" s="9"/>
    </row>
    <row r="650" spans="1:2">
      <c r="A650" s="8"/>
      <c r="B650" s="9"/>
    </row>
    <row r="651" spans="1:2">
      <c r="A651" s="8"/>
      <c r="B651" s="9"/>
    </row>
    <row r="652" spans="1:2">
      <c r="A652" s="8"/>
      <c r="B652" s="9"/>
    </row>
    <row r="653" spans="1:2">
      <c r="A653" s="8"/>
      <c r="B653" s="9"/>
    </row>
    <row r="654" spans="1:2">
      <c r="A654" s="8"/>
      <c r="B654" s="9"/>
    </row>
    <row r="655" spans="1:2">
      <c r="A655" s="8"/>
      <c r="B655" s="9"/>
    </row>
    <row r="656" spans="1:2">
      <c r="A656" s="8"/>
      <c r="B656" s="9"/>
    </row>
    <row r="657" spans="1:2">
      <c r="A657" s="8"/>
      <c r="B657" s="9"/>
    </row>
    <row r="658" spans="1:2">
      <c r="A658" s="8"/>
      <c r="B658" s="9"/>
    </row>
    <row r="659" spans="1:2">
      <c r="A659" s="8"/>
      <c r="B659" s="9"/>
    </row>
    <row r="660" spans="1:2">
      <c r="A660" s="8"/>
      <c r="B660" s="9"/>
    </row>
    <row r="661" spans="1:2">
      <c r="A661" s="8"/>
      <c r="B661" s="9"/>
    </row>
    <row r="662" spans="1:2">
      <c r="A662" s="8"/>
      <c r="B662" s="9"/>
    </row>
    <row r="663" spans="1:2">
      <c r="A663" s="8"/>
      <c r="B663" s="9"/>
    </row>
    <row r="664" spans="1:2">
      <c r="A664" s="8"/>
      <c r="B664" s="9"/>
    </row>
    <row r="665" spans="1:2">
      <c r="A665" s="8"/>
      <c r="B665" s="9"/>
    </row>
    <row r="666" spans="1:2">
      <c r="A666" s="8"/>
      <c r="B666" s="9"/>
    </row>
    <row r="667" spans="1:2">
      <c r="A667" s="8"/>
      <c r="B667" s="9"/>
    </row>
    <row r="668" spans="1:2">
      <c r="A668" s="8"/>
      <c r="B668" s="9"/>
    </row>
    <row r="669" spans="1:2">
      <c r="A669" s="8"/>
      <c r="B669" s="9"/>
    </row>
    <row r="670" spans="1:2">
      <c r="A670" s="8"/>
      <c r="B670" s="9"/>
    </row>
    <row r="671" spans="1:2">
      <c r="A671" s="8"/>
      <c r="B671" s="9"/>
    </row>
    <row r="672" spans="1:2">
      <c r="A672" s="8"/>
      <c r="B672" s="9"/>
    </row>
    <row r="673" spans="1:2">
      <c r="A673" s="8"/>
      <c r="B673" s="9"/>
    </row>
    <row r="674" spans="1:2">
      <c r="A674" s="8"/>
      <c r="B674" s="9"/>
    </row>
    <row r="675" spans="1:2">
      <c r="A675" s="8"/>
      <c r="B675" s="9"/>
    </row>
    <row r="676" spans="1:2">
      <c r="A676" s="8"/>
      <c r="B676" s="9"/>
    </row>
    <row r="677" spans="1:2">
      <c r="A677" s="8"/>
      <c r="B677" s="9"/>
    </row>
    <row r="678" spans="1:2">
      <c r="A678" s="8"/>
      <c r="B678" s="9"/>
    </row>
    <row r="679" spans="1:2">
      <c r="A679" s="8"/>
      <c r="B679" s="9"/>
    </row>
    <row r="680" spans="1:2">
      <c r="A680" s="8"/>
      <c r="B680" s="9"/>
    </row>
    <row r="681" spans="1:2">
      <c r="A681" s="8"/>
      <c r="B681" s="9"/>
    </row>
    <row r="682" spans="1:2">
      <c r="A682" s="8"/>
      <c r="B682" s="9"/>
    </row>
    <row r="683" spans="1:2">
      <c r="A683" s="8"/>
      <c r="B683" s="9"/>
    </row>
    <row r="684" spans="1:2">
      <c r="A684" s="8"/>
      <c r="B684" s="9"/>
    </row>
    <row r="685" spans="1:2">
      <c r="A685" s="8"/>
      <c r="B685" s="9"/>
    </row>
    <row r="686" spans="1:2">
      <c r="A686" s="8"/>
      <c r="B686" s="9"/>
    </row>
    <row r="687" spans="1:2">
      <c r="A687" s="8"/>
      <c r="B687" s="9"/>
    </row>
    <row r="688" spans="1:2">
      <c r="A688" s="8"/>
      <c r="B688" s="9"/>
    </row>
    <row r="689" spans="1:2">
      <c r="A689" s="8"/>
      <c r="B689" s="9"/>
    </row>
    <row r="690" spans="1:2">
      <c r="A690" s="8"/>
      <c r="B690" s="9"/>
    </row>
    <row r="691" spans="1:2">
      <c r="A691" s="8"/>
      <c r="B691" s="9"/>
    </row>
    <row r="692" spans="1:2">
      <c r="A692" s="8"/>
      <c r="B692" s="9"/>
    </row>
    <row r="693" spans="1:2">
      <c r="A693" s="8"/>
      <c r="B693" s="9"/>
    </row>
    <row r="694" spans="1:2">
      <c r="A694" s="8"/>
      <c r="B694" s="9"/>
    </row>
    <row r="695" spans="1:2">
      <c r="A695" s="8"/>
      <c r="B695" s="9"/>
    </row>
    <row r="696" spans="1:2">
      <c r="A696" s="8"/>
      <c r="B696" s="9"/>
    </row>
    <row r="697" spans="1:2">
      <c r="A697" s="8"/>
      <c r="B697" s="9"/>
    </row>
    <row r="698" spans="1:2">
      <c r="A698" s="8"/>
      <c r="B698" s="9"/>
    </row>
    <row r="699" spans="1:2">
      <c r="A699" s="8"/>
      <c r="B699" s="9"/>
    </row>
    <row r="700" spans="1:2">
      <c r="A700" s="8"/>
      <c r="B700" s="9"/>
    </row>
    <row r="701" spans="1:2">
      <c r="A701" s="8"/>
      <c r="B701" s="9"/>
    </row>
    <row r="702" spans="1:2">
      <c r="A702" s="8"/>
      <c r="B702" s="9"/>
    </row>
    <row r="703" spans="1:2">
      <c r="A703" s="8"/>
      <c r="B703" s="9"/>
    </row>
    <row r="704" spans="1:2">
      <c r="A704" s="8"/>
      <c r="B704" s="9"/>
    </row>
    <row r="705" spans="1:2">
      <c r="A705" s="8"/>
      <c r="B705" s="9"/>
    </row>
    <row r="706" spans="1:2">
      <c r="A706" s="8"/>
      <c r="B706" s="9"/>
    </row>
    <row r="707" spans="1:2">
      <c r="A707" s="8"/>
      <c r="B707" s="9"/>
    </row>
    <row r="708" spans="1:2">
      <c r="A708" s="8"/>
      <c r="B708" s="9"/>
    </row>
    <row r="709" spans="1:2">
      <c r="A709" s="8"/>
      <c r="B709" s="9"/>
    </row>
    <row r="710" spans="1:2">
      <c r="A710" s="8"/>
      <c r="B710" s="9"/>
    </row>
    <row r="711" spans="1:2">
      <c r="A711" s="8"/>
      <c r="B711" s="9"/>
    </row>
    <row r="712" spans="1:2">
      <c r="A712" s="8"/>
      <c r="B712" s="9"/>
    </row>
    <row r="713" spans="1:2">
      <c r="A713" s="8"/>
      <c r="B713" s="9"/>
    </row>
    <row r="714" spans="1:2">
      <c r="A714" s="8"/>
      <c r="B714" s="9"/>
    </row>
    <row r="715" spans="1:2">
      <c r="A715" s="8"/>
      <c r="B715" s="9"/>
    </row>
    <row r="716" spans="1:2">
      <c r="A716" s="8"/>
      <c r="B716" s="9"/>
    </row>
    <row r="717" spans="1:2">
      <c r="A717" s="8"/>
      <c r="B717" s="9"/>
    </row>
    <row r="718" spans="1:2">
      <c r="A718" s="8"/>
      <c r="B718" s="9"/>
    </row>
    <row r="719" spans="1:2">
      <c r="A719" s="8"/>
      <c r="B719" s="9"/>
    </row>
    <row r="720" spans="1:2">
      <c r="A720" s="8"/>
      <c r="B720" s="9"/>
    </row>
    <row r="721" spans="1:2">
      <c r="A721" s="8"/>
      <c r="B721" s="9"/>
    </row>
    <row r="722" spans="1:2">
      <c r="A722" s="8"/>
      <c r="B722" s="9"/>
    </row>
    <row r="723" spans="1:2">
      <c r="A723" s="8"/>
      <c r="B723" s="9"/>
    </row>
    <row r="724" spans="1:2">
      <c r="A724" s="8"/>
      <c r="B724" s="9"/>
    </row>
    <row r="725" spans="1:2">
      <c r="A725" s="8"/>
      <c r="B725" s="9"/>
    </row>
    <row r="726" spans="1:2">
      <c r="A726" s="8"/>
      <c r="B726" s="9"/>
    </row>
    <row r="727" spans="1:2">
      <c r="A727" s="8"/>
      <c r="B727" s="9"/>
    </row>
    <row r="728" spans="1:2">
      <c r="A728" s="8"/>
      <c r="B728" s="9"/>
    </row>
    <row r="729" spans="1:2">
      <c r="A729" s="8"/>
      <c r="B729" s="9"/>
    </row>
    <row r="730" spans="1:2">
      <c r="A730" s="8"/>
      <c r="B730" s="9"/>
    </row>
    <row r="731" spans="1:2">
      <c r="A731" s="8"/>
      <c r="B731" s="9"/>
    </row>
    <row r="732" spans="1:2">
      <c r="A732" s="8"/>
      <c r="B732" s="9"/>
    </row>
    <row r="733" spans="1:2">
      <c r="A733" s="8"/>
      <c r="B733" s="9"/>
    </row>
    <row r="734" spans="1:2">
      <c r="A734" s="8"/>
      <c r="B734" s="9"/>
    </row>
    <row r="735" spans="1:2">
      <c r="A735" s="8"/>
      <c r="B735" s="9"/>
    </row>
    <row r="736" spans="1:2">
      <c r="A736" s="8"/>
      <c r="B736" s="9"/>
    </row>
    <row r="737" spans="1:2">
      <c r="A737" s="8"/>
      <c r="B737" s="9"/>
    </row>
    <row r="738" spans="1:2">
      <c r="A738" s="8"/>
      <c r="B738" s="9"/>
    </row>
    <row r="739" spans="1:2">
      <c r="A739" s="8"/>
      <c r="B739" s="9"/>
    </row>
    <row r="740" spans="1:2">
      <c r="A740" s="8"/>
      <c r="B740" s="9"/>
    </row>
    <row r="741" spans="1:2">
      <c r="A741" s="8"/>
      <c r="B741" s="9"/>
    </row>
    <row r="742" spans="1:2">
      <c r="A742" s="8"/>
      <c r="B742" s="9"/>
    </row>
    <row r="743" spans="1:2">
      <c r="A743" s="8"/>
      <c r="B743" s="9"/>
    </row>
    <row r="744" spans="1:2">
      <c r="A744" s="8"/>
      <c r="B744" s="9"/>
    </row>
    <row r="745" spans="1:2">
      <c r="A745" s="8"/>
      <c r="B745" s="9"/>
    </row>
    <row r="746" spans="1:2">
      <c r="A746" s="8"/>
      <c r="B746" s="9"/>
    </row>
    <row r="747" spans="1:2">
      <c r="A747" s="8"/>
      <c r="B747" s="9"/>
    </row>
    <row r="748" spans="1:2">
      <c r="A748" s="8"/>
      <c r="B748" s="9"/>
    </row>
    <row r="749" spans="1:2">
      <c r="A749" s="8"/>
      <c r="B749" s="9"/>
    </row>
    <row r="750" spans="1:2">
      <c r="A750" s="8"/>
      <c r="B750" s="9"/>
    </row>
    <row r="751" spans="1:2">
      <c r="A751" s="8"/>
      <c r="B751" s="9"/>
    </row>
    <row r="752" spans="1:2">
      <c r="A752" s="8"/>
      <c r="B752" s="9"/>
    </row>
    <row r="753" spans="1:2">
      <c r="A753" s="8"/>
      <c r="B753" s="9"/>
    </row>
    <row r="754" spans="1:2">
      <c r="A754" s="8"/>
      <c r="B754" s="9"/>
    </row>
    <row r="755" spans="1:2">
      <c r="A755" s="8"/>
      <c r="B755" s="9"/>
    </row>
    <row r="756" spans="1:2">
      <c r="A756" s="8"/>
      <c r="B756" s="9"/>
    </row>
    <row r="757" spans="1:2">
      <c r="A757" s="8"/>
      <c r="B757" s="9"/>
    </row>
    <row r="758" spans="1:2">
      <c r="A758" s="8"/>
      <c r="B758" s="9"/>
    </row>
    <row r="759" spans="1:2">
      <c r="A759" s="8"/>
      <c r="B759" s="9"/>
    </row>
    <row r="760" spans="1:2">
      <c r="A760" s="8"/>
      <c r="B760" s="9"/>
    </row>
    <row r="761" spans="1:2">
      <c r="A761" s="8"/>
      <c r="B761" s="9"/>
    </row>
    <row r="762" spans="1:2">
      <c r="A762" s="8"/>
      <c r="B762" s="9"/>
    </row>
    <row r="763" spans="1:2">
      <c r="A763" s="8"/>
      <c r="B763" s="9"/>
    </row>
    <row r="764" spans="1:2">
      <c r="A764" s="8"/>
      <c r="B764" s="9"/>
    </row>
    <row r="765" spans="1:2">
      <c r="A765" s="8"/>
      <c r="B765" s="9"/>
    </row>
    <row r="766" spans="1:2">
      <c r="A766" s="8"/>
      <c r="B766" s="9"/>
    </row>
    <row r="767" spans="1:2">
      <c r="A767" s="8"/>
      <c r="B767" s="9"/>
    </row>
    <row r="768" spans="1:2">
      <c r="A768" s="8"/>
      <c r="B768" s="9"/>
    </row>
    <row r="769" spans="1:2">
      <c r="A769" s="8"/>
      <c r="B769" s="9"/>
    </row>
    <row r="770" spans="1:2">
      <c r="A770" s="8"/>
      <c r="B770" s="9"/>
    </row>
    <row r="771" spans="1:2">
      <c r="A771" s="8"/>
      <c r="B771" s="9"/>
    </row>
    <row r="772" spans="1:2">
      <c r="A772" s="8"/>
      <c r="B772" s="9"/>
    </row>
    <row r="773" spans="1:2">
      <c r="A773" s="8"/>
      <c r="B773" s="9"/>
    </row>
    <row r="774" spans="1:2">
      <c r="A774" s="8"/>
      <c r="B774" s="9"/>
    </row>
    <row r="775" spans="1:2">
      <c r="A775" s="8"/>
      <c r="B775" s="9"/>
    </row>
    <row r="776" spans="1:2">
      <c r="A776" s="8"/>
      <c r="B776" s="9"/>
    </row>
    <row r="777" spans="1:2">
      <c r="A777" s="8"/>
      <c r="B777" s="9"/>
    </row>
    <row r="778" spans="1:2">
      <c r="A778" s="8"/>
      <c r="B778" s="9"/>
    </row>
    <row r="779" spans="1:2">
      <c r="A779" s="8"/>
      <c r="B779" s="9"/>
    </row>
    <row r="780" spans="1:2">
      <c r="A780" s="8"/>
      <c r="B780" s="9"/>
    </row>
    <row r="781" spans="1:2">
      <c r="A781" s="8"/>
      <c r="B781" s="9"/>
    </row>
    <row r="782" spans="1:2">
      <c r="A782" s="8"/>
      <c r="B782" s="9"/>
    </row>
    <row r="783" spans="1:2">
      <c r="A783" s="8"/>
      <c r="B783" s="9"/>
    </row>
    <row r="784" spans="1:2">
      <c r="A784" s="8"/>
      <c r="B784" s="9"/>
    </row>
    <row r="785" spans="1:2">
      <c r="A785" s="8"/>
      <c r="B785" s="9"/>
    </row>
    <row r="786" spans="1:2">
      <c r="A786" s="8"/>
      <c r="B786" s="9"/>
    </row>
    <row r="787" spans="1:2">
      <c r="A787" s="8"/>
      <c r="B787" s="9"/>
    </row>
    <row r="788" spans="1:2">
      <c r="A788" s="8"/>
      <c r="B788" s="9"/>
    </row>
    <row r="789" spans="1:2">
      <c r="A789" s="8"/>
      <c r="B789" s="9"/>
    </row>
    <row r="790" spans="1:2">
      <c r="A790" s="8"/>
      <c r="B790" s="9"/>
    </row>
    <row r="791" spans="1:2">
      <c r="A791" s="8"/>
      <c r="B791" s="9"/>
    </row>
    <row r="792" spans="1:2">
      <c r="A792" s="8"/>
      <c r="B792" s="9"/>
    </row>
    <row r="793" spans="1:2">
      <c r="A793" s="8"/>
      <c r="B793" s="9"/>
    </row>
    <row r="794" spans="1:2">
      <c r="A794" s="8"/>
      <c r="B794" s="9"/>
    </row>
    <row r="795" spans="1:2">
      <c r="A795" s="8"/>
      <c r="B795" s="9"/>
    </row>
    <row r="796" spans="1:2">
      <c r="A796" s="8"/>
      <c r="B796" s="9"/>
    </row>
    <row r="797" spans="1:2">
      <c r="A797" s="8"/>
      <c r="B797" s="9"/>
    </row>
    <row r="798" spans="1:2">
      <c r="A798" s="8"/>
      <c r="B798" s="9"/>
    </row>
    <row r="799" spans="1:2">
      <c r="A799" s="8"/>
      <c r="B799" s="9"/>
    </row>
    <row r="800" spans="1:2">
      <c r="A800" s="8"/>
      <c r="B800" s="9"/>
    </row>
    <row r="801" spans="1:2">
      <c r="A801" s="8"/>
      <c r="B801" s="9"/>
    </row>
    <row r="802" spans="1:2">
      <c r="A802" s="8"/>
      <c r="B802" s="9"/>
    </row>
    <row r="803" spans="1:2">
      <c r="A803" s="8"/>
      <c r="B803" s="9"/>
    </row>
    <row r="804" spans="1:2">
      <c r="A804" s="8"/>
      <c r="B804" s="9"/>
    </row>
    <row r="805" spans="1:2">
      <c r="A805" s="8"/>
      <c r="B805" s="9"/>
    </row>
    <row r="806" spans="1:2">
      <c r="A806" s="8"/>
      <c r="B806" s="9"/>
    </row>
    <row r="807" spans="1:2">
      <c r="A807" s="8"/>
      <c r="B807" s="9"/>
    </row>
    <row r="808" spans="1:2">
      <c r="A808" s="8"/>
      <c r="B808" s="9"/>
    </row>
    <row r="809" spans="1:2">
      <c r="A809" s="8"/>
      <c r="B809" s="9"/>
    </row>
    <row r="810" spans="1:2">
      <c r="A810" s="8"/>
      <c r="B810" s="9"/>
    </row>
    <row r="811" spans="1:2">
      <c r="A811" s="8"/>
      <c r="B811" s="9"/>
    </row>
    <row r="812" spans="1:2">
      <c r="A812" s="8"/>
      <c r="B812" s="9"/>
    </row>
    <row r="813" spans="1:2">
      <c r="A813" s="8"/>
      <c r="B813" s="9"/>
    </row>
    <row r="814" spans="1:2">
      <c r="A814" s="8"/>
      <c r="B814" s="9"/>
    </row>
    <row r="815" spans="1:2">
      <c r="A815" s="8"/>
      <c r="B815" s="9"/>
    </row>
    <row r="816" spans="1:2">
      <c r="A816" s="8"/>
      <c r="B816" s="9"/>
    </row>
    <row r="817" spans="1:2">
      <c r="A817" s="8"/>
      <c r="B817" s="9"/>
    </row>
    <row r="818" spans="1:2">
      <c r="A818" s="8"/>
      <c r="B818" s="9"/>
    </row>
    <row r="819" spans="1:2">
      <c r="A819" s="8"/>
      <c r="B819" s="9"/>
    </row>
    <row r="820" spans="1:2">
      <c r="A820" s="8"/>
      <c r="B820" s="9"/>
    </row>
    <row r="821" spans="1:2">
      <c r="A821" s="8"/>
      <c r="B821" s="9"/>
    </row>
    <row r="822" spans="1:2">
      <c r="A822" s="8"/>
      <c r="B822" s="9"/>
    </row>
    <row r="823" spans="1:2">
      <c r="A823" s="8"/>
      <c r="B823" s="9"/>
    </row>
    <row r="824" spans="1:2">
      <c r="A824" s="8"/>
      <c r="B824" s="9"/>
    </row>
    <row r="825" spans="1:2">
      <c r="A825" s="8"/>
      <c r="B825" s="9"/>
    </row>
    <row r="826" spans="1:2">
      <c r="A826" s="8"/>
      <c r="B826" s="9"/>
    </row>
    <row r="827" spans="1:2">
      <c r="A827" s="8"/>
      <c r="B827" s="9"/>
    </row>
    <row r="828" spans="1:2">
      <c r="A828" s="8"/>
      <c r="B828" s="9"/>
    </row>
    <row r="829" spans="1:2">
      <c r="A829" s="8"/>
      <c r="B829" s="9"/>
    </row>
    <row r="830" spans="1:2">
      <c r="A830" s="8"/>
      <c r="B830" s="9"/>
    </row>
    <row r="831" spans="1:2">
      <c r="A831" s="8"/>
      <c r="B831" s="9"/>
    </row>
    <row r="832" spans="1:2">
      <c r="A832" s="8"/>
      <c r="B832" s="9"/>
    </row>
    <row r="833" spans="1:2">
      <c r="A833" s="8"/>
      <c r="B833" s="9"/>
    </row>
    <row r="834" spans="1:2">
      <c r="A834" s="8"/>
      <c r="B834" s="9"/>
    </row>
    <row r="835" spans="1:2">
      <c r="A835" s="8"/>
      <c r="B835" s="9"/>
    </row>
    <row r="836" spans="1:2">
      <c r="A836" s="8"/>
      <c r="B836" s="9"/>
    </row>
    <row r="837" spans="1:2">
      <c r="A837" s="8"/>
      <c r="B837" s="9"/>
    </row>
    <row r="838" spans="1:2">
      <c r="A838" s="8"/>
      <c r="B838" s="9"/>
    </row>
    <row r="839" spans="1:2">
      <c r="A839" s="8"/>
      <c r="B839" s="9"/>
    </row>
    <row r="840" spans="1:2">
      <c r="A840" s="8"/>
      <c r="B840" s="9"/>
    </row>
    <row r="841" spans="1:2">
      <c r="A841" s="8"/>
      <c r="B841" s="9"/>
    </row>
    <row r="842" spans="1:2">
      <c r="A842" s="8"/>
      <c r="B842" s="9"/>
    </row>
    <row r="843" spans="1:2">
      <c r="A843" s="8"/>
      <c r="B843" s="9"/>
    </row>
    <row r="844" spans="1:2">
      <c r="A844" s="8"/>
      <c r="B844" s="9"/>
    </row>
    <row r="845" spans="1:2">
      <c r="A845" s="8"/>
      <c r="B845" s="9"/>
    </row>
    <row r="846" spans="1:2">
      <c r="A846" s="8"/>
      <c r="B846" s="9"/>
    </row>
    <row r="847" spans="1:2">
      <c r="A847" s="8"/>
      <c r="B847" s="9"/>
    </row>
    <row r="848" spans="1:2">
      <c r="A848" s="8"/>
      <c r="B848" s="9"/>
    </row>
    <row r="849" spans="1:2">
      <c r="A849" s="8"/>
      <c r="B849" s="9"/>
    </row>
    <row r="850" spans="1:2">
      <c r="A850" s="8"/>
      <c r="B850" s="9"/>
    </row>
    <row r="851" spans="1:2">
      <c r="A851" s="8"/>
      <c r="B851" s="9"/>
    </row>
    <row r="852" spans="1:2">
      <c r="A852" s="8"/>
      <c r="B852" s="9"/>
    </row>
    <row r="853" spans="1:2">
      <c r="A853" s="8"/>
      <c r="B853" s="9"/>
    </row>
    <row r="854" spans="1:2">
      <c r="A854" s="8"/>
      <c r="B854" s="9"/>
    </row>
    <row r="855" spans="1:2">
      <c r="A855" s="8"/>
      <c r="B855" s="9"/>
    </row>
    <row r="856" spans="1:2">
      <c r="A856" s="8"/>
      <c r="B856" s="9"/>
    </row>
    <row r="857" spans="1:2">
      <c r="A857" s="8"/>
      <c r="B857" s="9"/>
    </row>
    <row r="858" spans="1:2">
      <c r="A858" s="8"/>
      <c r="B858" s="9"/>
    </row>
    <row r="859" spans="1:2">
      <c r="A859" s="8"/>
      <c r="B859" s="9"/>
    </row>
    <row r="860" spans="1:2">
      <c r="A860" s="8"/>
      <c r="B860" s="9"/>
    </row>
    <row r="861" spans="1:2">
      <c r="A861" s="8"/>
      <c r="B861" s="9"/>
    </row>
    <row r="862" spans="1:2">
      <c r="A862" s="8"/>
      <c r="B862" s="9"/>
    </row>
    <row r="863" spans="1:2">
      <c r="A863" s="8"/>
      <c r="B863" s="9"/>
    </row>
    <row r="864" spans="1:2">
      <c r="A864" s="8"/>
      <c r="B864" s="9"/>
    </row>
    <row r="865" spans="1:2">
      <c r="A865" s="8"/>
      <c r="B865" s="9"/>
    </row>
    <row r="866" spans="1:2">
      <c r="A866" s="8"/>
      <c r="B866" s="9"/>
    </row>
    <row r="867" spans="1:2">
      <c r="A867" s="8"/>
      <c r="B867" s="9"/>
    </row>
    <row r="868" spans="1:2">
      <c r="A868" s="8"/>
      <c r="B868" s="9"/>
    </row>
    <row r="869" spans="1:2">
      <c r="A869" s="8"/>
      <c r="B869" s="9"/>
    </row>
    <row r="870" spans="1:2">
      <c r="A870" s="8"/>
      <c r="B870" s="9"/>
    </row>
    <row r="871" spans="1:2">
      <c r="A871" s="8"/>
      <c r="B871" s="9"/>
    </row>
    <row r="872" spans="1:2">
      <c r="A872" s="8"/>
      <c r="B872" s="9"/>
    </row>
    <row r="873" spans="1:2">
      <c r="A873" s="8"/>
      <c r="B873" s="9"/>
    </row>
    <row r="874" spans="1:2">
      <c r="A874" s="8"/>
      <c r="B874" s="9"/>
    </row>
    <row r="875" spans="1:2">
      <c r="A875" s="8"/>
      <c r="B875" s="9"/>
    </row>
    <row r="876" spans="1:2">
      <c r="A876" s="8"/>
      <c r="B876" s="9"/>
    </row>
    <row r="877" spans="1:2">
      <c r="A877" s="8"/>
      <c r="B877" s="9"/>
    </row>
    <row r="878" spans="1:2">
      <c r="A878" s="8"/>
      <c r="B878" s="9"/>
    </row>
    <row r="879" spans="1:2">
      <c r="A879" s="8"/>
      <c r="B879" s="9"/>
    </row>
    <row r="880" spans="1:2">
      <c r="A880" s="8"/>
      <c r="B880" s="9"/>
    </row>
    <row r="881" spans="1:2">
      <c r="A881" s="8"/>
      <c r="B881" s="9"/>
    </row>
    <row r="882" spans="1:2">
      <c r="A882" s="8"/>
      <c r="B882" s="9"/>
    </row>
    <row r="883" spans="1:2">
      <c r="A883" s="8"/>
      <c r="B883" s="9"/>
    </row>
    <row r="884" spans="1:2">
      <c r="A884" s="8"/>
      <c r="B884" s="9"/>
    </row>
    <row r="885" spans="1:2">
      <c r="A885" s="8"/>
      <c r="B885" s="9"/>
    </row>
    <row r="886" spans="1:2">
      <c r="A886" s="8"/>
      <c r="B886" s="9"/>
    </row>
    <row r="887" spans="1:2">
      <c r="A887" s="8"/>
      <c r="B887" s="9"/>
    </row>
    <row r="888" spans="1:2">
      <c r="A888" s="8"/>
      <c r="B888" s="9"/>
    </row>
    <row r="889" spans="1:2">
      <c r="A889" s="8"/>
      <c r="B889" s="9"/>
    </row>
    <row r="890" spans="1:2">
      <c r="A890" s="8"/>
      <c r="B890" s="9"/>
    </row>
    <row r="891" spans="1:2">
      <c r="A891" s="8"/>
      <c r="B891" s="9"/>
    </row>
    <row r="892" spans="1:2">
      <c r="A892" s="8"/>
      <c r="B892" s="9"/>
    </row>
    <row r="893" spans="1:2">
      <c r="A893" s="8"/>
      <c r="B893" s="9"/>
    </row>
    <row r="894" spans="1:2">
      <c r="A894" s="8"/>
      <c r="B894" s="9"/>
    </row>
    <row r="895" spans="1:2">
      <c r="A895" s="8"/>
      <c r="B895" s="9"/>
    </row>
    <row r="896" spans="1:2">
      <c r="A896" s="8"/>
      <c r="B896" s="9"/>
    </row>
    <row r="897" spans="1:2">
      <c r="A897" s="8"/>
      <c r="B897" s="9"/>
    </row>
    <row r="898" spans="1:2">
      <c r="A898" s="8"/>
      <c r="B898" s="9"/>
    </row>
    <row r="899" spans="1:2">
      <c r="A899" s="8"/>
      <c r="B899" s="9"/>
    </row>
    <row r="900" spans="1:2">
      <c r="A900" s="8"/>
      <c r="B900" s="9"/>
    </row>
    <row r="901" spans="1:2">
      <c r="A901" s="8"/>
      <c r="B901" s="9"/>
    </row>
    <row r="902" spans="1:2">
      <c r="A902" s="8"/>
      <c r="B902" s="9"/>
    </row>
    <row r="903" spans="1:2">
      <c r="A903" s="8"/>
      <c r="B903" s="9"/>
    </row>
    <row r="904" spans="1:2">
      <c r="A904" s="8"/>
      <c r="B904" s="9"/>
    </row>
    <row r="905" spans="1:2">
      <c r="A905" s="8"/>
      <c r="B905" s="9"/>
    </row>
    <row r="906" spans="1:2">
      <c r="A906" s="8"/>
      <c r="B906" s="9"/>
    </row>
    <row r="907" spans="1:2">
      <c r="A907" s="8"/>
      <c r="B907" s="9"/>
    </row>
    <row r="908" spans="1:2">
      <c r="A908" s="8"/>
      <c r="B908" s="9"/>
    </row>
    <row r="909" spans="1:2">
      <c r="A909" s="8"/>
      <c r="B909" s="9"/>
    </row>
    <row r="910" spans="1:2">
      <c r="A910" s="8"/>
      <c r="B910" s="9"/>
    </row>
    <row r="911" spans="1:2">
      <c r="A911" s="8"/>
      <c r="B911" s="9"/>
    </row>
    <row r="912" spans="1:2">
      <c r="A912" s="8"/>
      <c r="B912" s="9"/>
    </row>
    <row r="913" spans="1:2">
      <c r="A913" s="8"/>
      <c r="B913" s="9"/>
    </row>
    <row r="914" spans="1:2">
      <c r="A914" s="8"/>
      <c r="B914" s="9"/>
    </row>
    <row r="915" spans="1:2">
      <c r="A915" s="8"/>
      <c r="B915" s="9"/>
    </row>
    <row r="916" spans="1:2">
      <c r="A916" s="8"/>
      <c r="B916" s="9"/>
    </row>
    <row r="917" spans="1:2">
      <c r="A917" s="8"/>
      <c r="B917" s="9"/>
    </row>
    <row r="918" spans="1:2">
      <c r="A918" s="8"/>
      <c r="B918" s="9"/>
    </row>
    <row r="919" spans="1:2">
      <c r="A919" s="8"/>
      <c r="B919" s="9"/>
    </row>
    <row r="920" spans="1:2">
      <c r="A920" s="8"/>
      <c r="B920" s="9"/>
    </row>
    <row r="921" spans="1:2">
      <c r="A921" s="8"/>
      <c r="B921" s="9"/>
    </row>
    <row r="922" spans="1:2">
      <c r="A922" s="8"/>
      <c r="B922" s="9"/>
    </row>
    <row r="923" spans="1:2">
      <c r="A923" s="8"/>
      <c r="B923" s="9"/>
    </row>
    <row r="924" spans="1:2">
      <c r="A924" s="8"/>
      <c r="B924" s="9"/>
    </row>
    <row r="925" spans="1:2">
      <c r="A925" s="8"/>
      <c r="B925" s="9"/>
    </row>
    <row r="926" spans="1:2">
      <c r="A926" s="8"/>
      <c r="B926" s="9"/>
    </row>
    <row r="927" spans="1:2">
      <c r="A927" s="8"/>
      <c r="B927" s="9"/>
    </row>
    <row r="928" spans="1:2">
      <c r="A928" s="8"/>
      <c r="B928" s="9"/>
    </row>
    <row r="929" spans="1:2">
      <c r="A929" s="8"/>
      <c r="B929" s="9"/>
    </row>
    <row r="930" spans="1:2">
      <c r="A930" s="8"/>
      <c r="B930" s="9"/>
    </row>
    <row r="931" spans="1:2">
      <c r="A931" s="8"/>
      <c r="B931" s="9"/>
    </row>
    <row r="932" spans="1:2">
      <c r="A932" s="8"/>
      <c r="B932" s="9"/>
    </row>
    <row r="933" spans="1:2">
      <c r="A933" s="8"/>
      <c r="B933" s="9"/>
    </row>
    <row r="934" spans="1:2">
      <c r="A934" s="8"/>
      <c r="B934" s="9"/>
    </row>
    <row r="935" spans="1:2">
      <c r="A935" s="8"/>
      <c r="B935" s="9"/>
    </row>
    <row r="936" spans="1:2">
      <c r="A936" s="8"/>
      <c r="B936" s="9"/>
    </row>
    <row r="937" spans="1:2">
      <c r="A937" s="8"/>
      <c r="B937" s="9"/>
    </row>
    <row r="938" spans="1:2">
      <c r="A938" s="8"/>
      <c r="B938" s="9"/>
    </row>
    <row r="939" spans="1:2">
      <c r="A939" s="8"/>
      <c r="B939" s="9"/>
    </row>
    <row r="940" spans="1:2">
      <c r="A940" s="8"/>
      <c r="B940" s="9"/>
    </row>
    <row r="941" spans="1:2">
      <c r="A941" s="8"/>
      <c r="B941" s="9"/>
    </row>
    <row r="942" spans="1:2">
      <c r="A942" s="8"/>
      <c r="B942" s="9"/>
    </row>
    <row r="943" spans="1:2">
      <c r="A943" s="8"/>
      <c r="B943" s="9"/>
    </row>
    <row r="944" spans="1:2">
      <c r="A944" s="8"/>
      <c r="B944" s="9"/>
    </row>
    <row r="945" spans="1:2">
      <c r="A945" s="8"/>
      <c r="B945" s="9"/>
    </row>
    <row r="946" spans="1:2">
      <c r="A946" s="8"/>
      <c r="B946" s="9"/>
    </row>
    <row r="947" spans="1:2">
      <c r="A947" s="8"/>
      <c r="B947" s="9"/>
    </row>
    <row r="948" spans="1:2">
      <c r="A948" s="8"/>
      <c r="B948" s="9"/>
    </row>
    <row r="949" spans="1:2">
      <c r="A949" s="8"/>
      <c r="B949" s="9"/>
    </row>
    <row r="950" spans="1:2">
      <c r="A950" s="8"/>
      <c r="B950" s="9"/>
    </row>
    <row r="951" spans="1:2">
      <c r="A951" s="8"/>
      <c r="B951" s="9"/>
    </row>
    <row r="952" spans="1:2">
      <c r="A952" s="8"/>
      <c r="B952" s="9"/>
    </row>
    <row r="953" spans="1:2">
      <c r="A953" s="8"/>
      <c r="B953" s="9"/>
    </row>
    <row r="954" spans="1:2">
      <c r="A954" s="8"/>
      <c r="B954" s="9"/>
    </row>
    <row r="955" spans="1:2">
      <c r="A955" s="8"/>
      <c r="B955" s="9"/>
    </row>
    <row r="956" spans="1:2">
      <c r="A956" s="8"/>
      <c r="B956" s="9"/>
    </row>
    <row r="957" spans="1:2">
      <c r="A957" s="8"/>
      <c r="B957" s="9"/>
    </row>
    <row r="958" spans="1:2">
      <c r="A958" s="8"/>
      <c r="B958" s="9"/>
    </row>
    <row r="959" spans="1:2">
      <c r="A959" s="8"/>
      <c r="B959" s="9"/>
    </row>
    <row r="960" spans="1:2">
      <c r="A960" s="8"/>
      <c r="B960" s="9"/>
    </row>
    <row r="961" spans="1:2">
      <c r="A961" s="8"/>
      <c r="B961" s="9"/>
    </row>
    <row r="962" spans="1:2">
      <c r="A962" s="8"/>
      <c r="B962" s="9"/>
    </row>
    <row r="963" spans="1:2">
      <c r="A963" s="8"/>
      <c r="B963" s="9"/>
    </row>
    <row r="964" spans="1:2">
      <c r="A964" s="8"/>
      <c r="B964" s="9"/>
    </row>
    <row r="965" spans="1:2">
      <c r="A965" s="8"/>
      <c r="B965" s="9"/>
    </row>
    <row r="966" spans="1:2">
      <c r="A966" s="8"/>
      <c r="B966" s="9"/>
    </row>
    <row r="967" spans="1:2">
      <c r="A967" s="8"/>
      <c r="B967" s="9"/>
    </row>
    <row r="968" spans="1:2">
      <c r="A968" s="8"/>
      <c r="B968" s="9"/>
    </row>
    <row r="969" spans="1:2">
      <c r="A969" s="8"/>
      <c r="B969" s="9"/>
    </row>
    <row r="970" spans="1:2">
      <c r="A970" s="8"/>
      <c r="B970" s="9"/>
    </row>
    <row r="971" spans="1:2">
      <c r="A971" s="8"/>
      <c r="B971" s="9"/>
    </row>
    <row r="972" spans="1:2">
      <c r="A972" s="8"/>
      <c r="B972" s="9"/>
    </row>
    <row r="973" spans="1:2">
      <c r="A973" s="8"/>
      <c r="B973" s="9"/>
    </row>
    <row r="974" spans="1:2">
      <c r="A974" s="8"/>
      <c r="B974" s="9"/>
    </row>
    <row r="975" spans="1:2">
      <c r="A975" s="8"/>
      <c r="B975" s="9"/>
    </row>
    <row r="976" spans="1:2">
      <c r="A976" s="8"/>
      <c r="B976" s="9"/>
    </row>
    <row r="977" spans="1:2">
      <c r="A977" s="8"/>
      <c r="B977" s="9"/>
    </row>
    <row r="978" spans="1:2">
      <c r="A978" s="8"/>
      <c r="B978" s="9"/>
    </row>
    <row r="979" spans="1:2">
      <c r="A979" s="8"/>
      <c r="B979" s="9"/>
    </row>
    <row r="980" spans="1:2">
      <c r="A980" s="8"/>
      <c r="B980" s="9"/>
    </row>
    <row r="981" spans="1:2">
      <c r="A981" s="8"/>
      <c r="B981" s="9"/>
    </row>
    <row r="982" spans="1:2">
      <c r="A982" s="8"/>
      <c r="B982" s="9"/>
    </row>
    <row r="983" spans="1:2">
      <c r="A983" s="8"/>
      <c r="B983" s="9"/>
    </row>
    <row r="984" spans="1:2">
      <c r="A984" s="8"/>
      <c r="B984" s="9"/>
    </row>
    <row r="985" spans="1:2">
      <c r="A985" s="8"/>
      <c r="B985" s="9"/>
    </row>
    <row r="986" spans="1:2">
      <c r="A986" s="8"/>
      <c r="B986" s="9"/>
    </row>
    <row r="987" spans="1:2">
      <c r="A987" s="8"/>
      <c r="B987" s="9"/>
    </row>
    <row r="988" spans="1:2">
      <c r="A988" s="8"/>
      <c r="B988" s="9"/>
    </row>
    <row r="989" spans="1:2">
      <c r="A989" s="8"/>
      <c r="B989" s="9"/>
    </row>
    <row r="990" spans="1:2">
      <c r="A990" s="8"/>
      <c r="B990" s="9"/>
    </row>
    <row r="991" spans="1:2">
      <c r="A991" s="8"/>
      <c r="B991" s="9"/>
    </row>
    <row r="992" spans="1:2">
      <c r="A992" s="8"/>
      <c r="B992" s="9"/>
    </row>
    <row r="993" spans="1:2">
      <c r="A993" s="8"/>
      <c r="B993" s="9"/>
    </row>
    <row r="994" spans="1:2">
      <c r="A994" s="8"/>
      <c r="B994" s="9"/>
    </row>
    <row r="995" spans="1:2">
      <c r="A995" s="8"/>
      <c r="B995" s="9"/>
    </row>
    <row r="996" spans="1:2">
      <c r="A996" s="8"/>
      <c r="B996" s="9"/>
    </row>
    <row r="997" spans="1:2">
      <c r="A997" s="8"/>
      <c r="B997" s="9"/>
    </row>
    <row r="998" spans="1:2">
      <c r="A998" s="8"/>
      <c r="B998" s="9"/>
    </row>
    <row r="999" spans="1:2">
      <c r="A999" s="8"/>
      <c r="B999" s="9"/>
    </row>
    <row r="1000" spans="1:2">
      <c r="A1000" s="8"/>
      <c r="B1000" s="9"/>
    </row>
    <row r="1001" spans="1:2">
      <c r="A1001" s="8"/>
      <c r="B1001" s="9"/>
    </row>
    <row r="1002" spans="1:2">
      <c r="A1002" s="8"/>
      <c r="B1002" s="9"/>
    </row>
    <row r="1003" spans="1:2">
      <c r="A1003" s="8"/>
      <c r="B1003" s="9"/>
    </row>
    <row r="1004" spans="1:2">
      <c r="A1004" s="8"/>
      <c r="B1004" s="9"/>
    </row>
    <row r="1005" spans="1:2">
      <c r="A1005" s="8"/>
      <c r="B1005" s="9"/>
    </row>
    <row r="1006" spans="1:2">
      <c r="A1006" s="8"/>
      <c r="B1006" s="9"/>
    </row>
    <row r="1007" spans="1:2">
      <c r="A1007" s="8"/>
      <c r="B1007" s="9"/>
    </row>
    <row r="1008" spans="1:2">
      <c r="A1008" s="8"/>
      <c r="B1008" s="9"/>
    </row>
    <row r="1009" spans="1:2">
      <c r="A1009" s="8"/>
      <c r="B1009" s="9"/>
    </row>
    <row r="1010" spans="1:2">
      <c r="A1010" s="8"/>
      <c r="B1010" s="9"/>
    </row>
    <row r="1011" spans="1:2">
      <c r="A1011" s="8"/>
      <c r="B1011" s="9"/>
    </row>
    <row r="1012" spans="1:2">
      <c r="A1012" s="8"/>
      <c r="B1012" s="9"/>
    </row>
    <row r="1013" spans="1:2">
      <c r="A1013" s="8"/>
      <c r="B1013" s="9"/>
    </row>
    <row r="1014" spans="1:2">
      <c r="A1014" s="8"/>
      <c r="B1014" s="9"/>
    </row>
    <row r="1015" spans="1:2">
      <c r="A1015" s="8"/>
      <c r="B1015" s="9"/>
    </row>
    <row r="1016" spans="1:2">
      <c r="A1016" s="8"/>
      <c r="B1016" s="9"/>
    </row>
    <row r="1017" spans="1:2">
      <c r="A1017" s="8"/>
      <c r="B1017" s="9"/>
    </row>
    <row r="1018" spans="1:2">
      <c r="A1018" s="8"/>
      <c r="B1018" s="9"/>
    </row>
    <row r="1019" spans="1:2">
      <c r="A1019" s="8"/>
      <c r="B1019" s="9"/>
    </row>
    <row r="1020" spans="1:2">
      <c r="A1020" s="8"/>
      <c r="B1020" s="9"/>
    </row>
    <row r="1021" spans="1:2">
      <c r="A1021" s="8"/>
      <c r="B1021" s="9"/>
    </row>
    <row r="1022" spans="1:2">
      <c r="A1022" s="8"/>
      <c r="B1022" s="9"/>
    </row>
    <row r="1023" spans="1:2">
      <c r="A1023" s="8"/>
      <c r="B1023" s="9"/>
    </row>
    <row r="1024" spans="1:2">
      <c r="A1024" s="8"/>
      <c r="B1024" s="9"/>
    </row>
    <row r="1025" spans="1:2">
      <c r="A1025" s="8"/>
      <c r="B1025" s="9"/>
    </row>
    <row r="1026" spans="1:2">
      <c r="A1026" s="8"/>
      <c r="B1026" s="9"/>
    </row>
    <row r="1027" spans="1:2">
      <c r="A1027" s="8"/>
      <c r="B1027" s="9"/>
    </row>
    <row r="1028" spans="1:2">
      <c r="A1028" s="8"/>
      <c r="B1028" s="9"/>
    </row>
    <row r="1029" spans="1:2">
      <c r="A1029" s="8"/>
      <c r="B1029" s="9"/>
    </row>
    <row r="1030" spans="1:2">
      <c r="A1030" s="8"/>
      <c r="B1030" s="9"/>
    </row>
    <row r="1031" spans="1:2">
      <c r="A1031" s="8"/>
      <c r="B1031" s="9"/>
    </row>
    <row r="1032" spans="1:2">
      <c r="A1032" s="8"/>
      <c r="B1032" s="9"/>
    </row>
    <row r="1033" spans="1:2">
      <c r="A1033" s="8"/>
      <c r="B1033" s="9"/>
    </row>
    <row r="1034" spans="1:2">
      <c r="A1034" s="8"/>
      <c r="B1034" s="9"/>
    </row>
    <row r="1035" spans="1:2">
      <c r="A1035" s="8"/>
      <c r="B1035" s="9"/>
    </row>
    <row r="1036" spans="1:2">
      <c r="A1036" s="8"/>
      <c r="B1036" s="9"/>
    </row>
    <row r="1037" spans="1:2">
      <c r="A1037" s="8"/>
      <c r="B1037" s="9"/>
    </row>
    <row r="1038" spans="1:2">
      <c r="A1038" s="8"/>
      <c r="B1038" s="9"/>
    </row>
    <row r="1039" spans="1:2">
      <c r="A1039" s="8"/>
      <c r="B1039" s="9"/>
    </row>
    <row r="1040" spans="1:2">
      <c r="A1040" s="8"/>
      <c r="B1040" s="9"/>
    </row>
    <row r="1041" spans="1:2">
      <c r="A1041" s="8"/>
      <c r="B1041" s="9"/>
    </row>
    <row r="1042" spans="1:2">
      <c r="A1042" s="8"/>
      <c r="B1042" s="9"/>
    </row>
    <row r="1043" spans="1:2">
      <c r="A1043" s="8"/>
      <c r="B1043" s="9"/>
    </row>
    <row r="1044" spans="1:2">
      <c r="A1044" s="8"/>
      <c r="B1044" s="9"/>
    </row>
    <row r="1045" spans="1:2">
      <c r="A1045" s="8"/>
      <c r="B1045" s="9"/>
    </row>
    <row r="1046" spans="1:2">
      <c r="A1046" s="8"/>
      <c r="B1046" s="9"/>
    </row>
    <row r="1047" spans="1:2">
      <c r="A1047" s="8"/>
      <c r="B1047" s="9"/>
    </row>
    <row r="1048" spans="1:2">
      <c r="A1048" s="8"/>
      <c r="B1048" s="9"/>
    </row>
    <row r="1049" spans="1:2">
      <c r="A1049" s="8"/>
      <c r="B1049" s="9"/>
    </row>
    <row r="1050" spans="1:2">
      <c r="A1050" s="8"/>
      <c r="B1050" s="9"/>
    </row>
    <row r="1051" spans="1:2">
      <c r="A1051" s="8"/>
      <c r="B1051" s="9"/>
    </row>
    <row r="1052" spans="1:2">
      <c r="A1052" s="8"/>
      <c r="B1052" s="9"/>
    </row>
    <row r="1053" spans="1:2">
      <c r="A1053" s="8"/>
      <c r="B1053" s="9"/>
    </row>
    <row r="1054" spans="1:2">
      <c r="A1054" s="8"/>
      <c r="B1054" s="9"/>
    </row>
    <row r="1055" spans="1:2">
      <c r="A1055" s="8"/>
      <c r="B1055" s="9"/>
    </row>
    <row r="1056" spans="1:2">
      <c r="A1056" s="8"/>
      <c r="B1056" s="9"/>
    </row>
    <row r="1057" spans="1:2">
      <c r="A1057" s="8"/>
      <c r="B1057" s="9"/>
    </row>
    <row r="1058" spans="1:2">
      <c r="A1058" s="8"/>
      <c r="B1058" s="9"/>
    </row>
    <row r="1059" spans="1:2">
      <c r="A1059" s="8"/>
      <c r="B1059" s="9"/>
    </row>
    <row r="1060" spans="1:2">
      <c r="A1060" s="8"/>
      <c r="B1060" s="9"/>
    </row>
    <row r="1061" spans="1:2">
      <c r="A1061" s="8"/>
      <c r="B1061" s="9"/>
    </row>
    <row r="1062" spans="1:2">
      <c r="A1062" s="8"/>
      <c r="B1062" s="9"/>
    </row>
    <row r="1063" spans="1:2">
      <c r="A1063" s="8"/>
      <c r="B1063" s="9"/>
    </row>
    <row r="1064" spans="1:2">
      <c r="A1064" s="8"/>
      <c r="B1064" s="9"/>
    </row>
    <row r="1065" spans="1:2">
      <c r="A1065" s="8"/>
      <c r="B1065" s="9"/>
    </row>
    <row r="1066" spans="1:2">
      <c r="A1066" s="8"/>
      <c r="B1066" s="9"/>
    </row>
    <row r="1067" spans="1:2">
      <c r="A1067" s="8"/>
      <c r="B1067" s="9"/>
    </row>
    <row r="1068" spans="1:2">
      <c r="A1068" s="8"/>
      <c r="B1068" s="9"/>
    </row>
    <row r="1069" spans="1:2">
      <c r="A1069" s="8"/>
      <c r="B1069" s="9"/>
    </row>
    <row r="1070" spans="1:2">
      <c r="A1070" s="8"/>
      <c r="B1070" s="9"/>
    </row>
    <row r="1071" spans="1:2">
      <c r="A1071" s="8"/>
      <c r="B1071" s="9"/>
    </row>
    <row r="1072" spans="1:2">
      <c r="A1072" s="8"/>
      <c r="B1072" s="9"/>
    </row>
    <row r="1073" spans="1:2">
      <c r="A1073" s="8"/>
      <c r="B1073" s="9"/>
    </row>
    <row r="1074" spans="1:2">
      <c r="A1074" s="8"/>
      <c r="B1074" s="9"/>
    </row>
    <row r="1075" spans="1:2">
      <c r="A1075" s="8"/>
      <c r="B1075" s="9"/>
    </row>
    <row r="1076" spans="1:2">
      <c r="A1076" s="8"/>
      <c r="B1076" s="9"/>
    </row>
    <row r="1077" spans="1:2">
      <c r="A1077" s="8"/>
      <c r="B1077" s="9"/>
    </row>
    <row r="1078" spans="1:2">
      <c r="A1078" s="8"/>
      <c r="B1078" s="9"/>
    </row>
    <row r="1079" spans="1:2">
      <c r="A1079" s="8"/>
      <c r="B1079" s="9"/>
    </row>
    <row r="1080" spans="1:2">
      <c r="A1080" s="8"/>
      <c r="B1080" s="9"/>
    </row>
    <row r="1081" spans="1:2">
      <c r="A1081" s="8"/>
      <c r="B1081" s="9"/>
    </row>
    <row r="1082" spans="1:2">
      <c r="A1082" s="8"/>
      <c r="B1082" s="9"/>
    </row>
    <row r="1083" spans="1:2">
      <c r="A1083" s="8"/>
      <c r="B1083" s="9"/>
    </row>
    <row r="1084" spans="1:2">
      <c r="A1084" s="8"/>
      <c r="B1084" s="9"/>
    </row>
    <row r="1085" spans="1:2">
      <c r="A1085" s="8"/>
      <c r="B1085" s="9"/>
    </row>
    <row r="1086" spans="1:2">
      <c r="A1086" s="8"/>
      <c r="B1086" s="9"/>
    </row>
    <row r="1087" spans="1:2">
      <c r="A1087" s="8"/>
      <c r="B1087" s="9"/>
    </row>
    <row r="1088" spans="1:2">
      <c r="A1088" s="8"/>
      <c r="B1088" s="9"/>
    </row>
    <row r="1089" spans="1:2">
      <c r="A1089" s="8"/>
      <c r="B1089" s="9"/>
    </row>
    <row r="1090" spans="1:2">
      <c r="A1090" s="8"/>
      <c r="B1090" s="9"/>
    </row>
    <row r="1091" spans="1:2">
      <c r="A1091" s="8"/>
      <c r="B1091" s="9"/>
    </row>
    <row r="1092" spans="1:2">
      <c r="A1092" s="8"/>
      <c r="B1092" s="9"/>
    </row>
    <row r="1093" spans="1:2">
      <c r="A1093" s="8"/>
      <c r="B1093" s="9"/>
    </row>
    <row r="1094" spans="1:2">
      <c r="A1094" s="8"/>
      <c r="B1094" s="9"/>
    </row>
    <row r="1095" spans="1:2">
      <c r="A1095" s="8"/>
      <c r="B1095" s="9"/>
    </row>
    <row r="1096" spans="1:2">
      <c r="A1096" s="8"/>
      <c r="B1096" s="9"/>
    </row>
    <row r="1097" spans="1:2">
      <c r="A1097" s="8"/>
      <c r="B1097" s="9"/>
    </row>
    <row r="1098" spans="1:2">
      <c r="A1098" s="8"/>
      <c r="B1098" s="9"/>
    </row>
    <row r="1099" spans="1:2">
      <c r="A1099" s="8"/>
      <c r="B1099" s="9"/>
    </row>
    <row r="1100" spans="1:2">
      <c r="A1100" s="8"/>
      <c r="B1100" s="9"/>
    </row>
    <row r="1101" spans="1:2">
      <c r="A1101" s="8"/>
      <c r="B1101" s="9"/>
    </row>
    <row r="1102" spans="1:2">
      <c r="A1102" s="8"/>
      <c r="B1102" s="9"/>
    </row>
    <row r="1103" spans="1:2">
      <c r="A1103" s="8"/>
      <c r="B1103" s="9"/>
    </row>
    <row r="1104" spans="1:2">
      <c r="A1104" s="8"/>
      <c r="B1104" s="9"/>
    </row>
    <row r="1105" spans="1:2">
      <c r="A1105" s="8"/>
      <c r="B1105" s="9"/>
    </row>
    <row r="1106" spans="1:2">
      <c r="A1106" s="8"/>
      <c r="B1106" s="9"/>
    </row>
    <row r="1107" spans="1:2">
      <c r="A1107" s="8"/>
      <c r="B1107" s="9"/>
    </row>
    <row r="1108" spans="1:2">
      <c r="A1108" s="8"/>
      <c r="B1108" s="9"/>
    </row>
    <row r="1109" spans="1:2">
      <c r="A1109" s="8"/>
      <c r="B1109" s="9"/>
    </row>
    <row r="1110" spans="1:2">
      <c r="A1110" s="8"/>
      <c r="B1110" s="9"/>
    </row>
    <row r="1111" spans="1:2">
      <c r="A1111" s="8"/>
      <c r="B1111" s="9"/>
    </row>
    <row r="1112" spans="1:2">
      <c r="A1112" s="8"/>
      <c r="B1112" s="9"/>
    </row>
    <row r="1113" spans="1:2">
      <c r="A1113" s="8"/>
      <c r="B1113" s="9"/>
    </row>
    <row r="1114" spans="1:2">
      <c r="A1114" s="8"/>
      <c r="B1114" s="9"/>
    </row>
    <row r="1115" spans="1:2">
      <c r="A1115" s="8"/>
      <c r="B1115" s="9"/>
    </row>
    <row r="1116" spans="1:2">
      <c r="A1116" s="8"/>
      <c r="B1116" s="9"/>
    </row>
    <row r="1117" spans="1:2">
      <c r="A1117" s="8"/>
      <c r="B1117" s="9"/>
    </row>
    <row r="1118" spans="1:2">
      <c r="A1118" s="8"/>
      <c r="B1118" s="9"/>
    </row>
    <row r="1119" spans="1:2">
      <c r="A1119" s="8"/>
      <c r="B1119" s="9"/>
    </row>
    <row r="1120" spans="1:2">
      <c r="A1120" s="8"/>
      <c r="B1120" s="9"/>
    </row>
    <row r="1121" spans="1:2">
      <c r="A1121" s="8"/>
      <c r="B1121" s="9"/>
    </row>
    <row r="1122" spans="1:2">
      <c r="A1122" s="8"/>
      <c r="B1122" s="9"/>
    </row>
    <row r="1123" spans="1:2">
      <c r="A1123" s="8"/>
      <c r="B1123" s="9"/>
    </row>
    <row r="1124" spans="1:2">
      <c r="A1124" s="8"/>
      <c r="B1124" s="9"/>
    </row>
    <row r="1125" spans="1:2">
      <c r="A1125" s="8"/>
      <c r="B1125" s="9"/>
    </row>
    <row r="1126" spans="1:2">
      <c r="A1126" s="8"/>
      <c r="B1126" s="9"/>
    </row>
    <row r="1127" spans="1:2">
      <c r="A1127" s="8"/>
      <c r="B1127" s="9"/>
    </row>
    <row r="1128" spans="1:2">
      <c r="A1128" s="8"/>
      <c r="B1128" s="9"/>
    </row>
    <row r="1129" spans="1:2">
      <c r="A1129" s="8"/>
      <c r="B1129" s="9"/>
    </row>
    <row r="1130" spans="1:2">
      <c r="A1130" s="8"/>
      <c r="B1130" s="9"/>
    </row>
    <row r="1131" spans="1:2">
      <c r="A1131" s="8"/>
      <c r="B1131" s="9"/>
    </row>
    <row r="1132" spans="1:2">
      <c r="A1132" s="8"/>
      <c r="B1132" s="9"/>
    </row>
    <row r="1133" spans="1:2">
      <c r="A1133" s="8"/>
      <c r="B1133" s="9"/>
    </row>
    <row r="1134" spans="1:2">
      <c r="A1134" s="8"/>
      <c r="B1134" s="9"/>
    </row>
    <row r="1135" spans="1:2">
      <c r="A1135" s="8"/>
      <c r="B1135" s="9"/>
    </row>
    <row r="1136" spans="1:2">
      <c r="A1136" s="8"/>
      <c r="B1136" s="9"/>
    </row>
    <row r="1137" spans="1:2">
      <c r="A1137" s="8"/>
      <c r="B1137" s="9"/>
    </row>
    <row r="1138" spans="1:2">
      <c r="A1138" s="8"/>
      <c r="B1138" s="9"/>
    </row>
    <row r="1139" spans="1:2">
      <c r="A1139" s="8"/>
      <c r="B1139" s="9"/>
    </row>
    <row r="1140" spans="1:2">
      <c r="A1140" s="8"/>
      <c r="B1140" s="9"/>
    </row>
    <row r="1141" spans="1:2">
      <c r="A1141" s="8"/>
      <c r="B1141" s="9"/>
    </row>
    <row r="1142" spans="1:2">
      <c r="A1142" s="8"/>
      <c r="B1142" s="9"/>
    </row>
    <row r="1143" spans="1:2">
      <c r="A1143" s="8"/>
      <c r="B1143" s="9"/>
    </row>
    <row r="1144" spans="1:2">
      <c r="A1144" s="8"/>
      <c r="B1144" s="9"/>
    </row>
    <row r="1145" spans="1:2">
      <c r="A1145" s="8"/>
      <c r="B1145" s="9"/>
    </row>
    <row r="1146" spans="1:2">
      <c r="A1146" s="8"/>
      <c r="B1146" s="9"/>
    </row>
    <row r="1147" spans="1:2">
      <c r="A1147" s="8"/>
      <c r="B1147" s="9"/>
    </row>
    <row r="1148" spans="1:2">
      <c r="A1148" s="8"/>
      <c r="B1148" s="9"/>
    </row>
    <row r="1149" spans="1:2">
      <c r="A1149" s="8"/>
      <c r="B1149" s="9"/>
    </row>
    <row r="1150" spans="1:2">
      <c r="A1150" s="8"/>
      <c r="B1150" s="9"/>
    </row>
    <row r="1151" spans="1:2">
      <c r="A1151" s="8"/>
      <c r="B1151" s="9"/>
    </row>
    <row r="1152" spans="1:2">
      <c r="A1152" s="8"/>
      <c r="B1152" s="9"/>
    </row>
    <row r="1153" spans="1:2">
      <c r="A1153" s="8"/>
      <c r="B1153" s="9"/>
    </row>
    <row r="1154" spans="1:2">
      <c r="A1154" s="8"/>
      <c r="B1154" s="9"/>
    </row>
    <row r="1155" spans="1:2">
      <c r="A1155" s="8"/>
      <c r="B1155" s="9"/>
    </row>
    <row r="1156" spans="1:2">
      <c r="A1156" s="8"/>
      <c r="B1156" s="9"/>
    </row>
    <row r="1157" spans="1:2">
      <c r="A1157" s="8"/>
      <c r="B1157" s="9"/>
    </row>
    <row r="1158" spans="1:2">
      <c r="A1158" s="8"/>
      <c r="B1158" s="9"/>
    </row>
    <row r="1159" spans="1:2">
      <c r="A1159" s="8"/>
      <c r="B1159" s="9"/>
    </row>
    <row r="1160" spans="1:2">
      <c r="A1160" s="8"/>
      <c r="B1160" s="9"/>
    </row>
    <row r="1161" spans="1:2">
      <c r="A1161" s="8"/>
      <c r="B1161" s="9"/>
    </row>
    <row r="1162" spans="1:2">
      <c r="A1162" s="8"/>
      <c r="B1162" s="9"/>
    </row>
    <row r="1163" spans="1:2">
      <c r="A1163" s="8"/>
      <c r="B1163" s="9"/>
    </row>
    <row r="1164" spans="1:2">
      <c r="A1164" s="8"/>
      <c r="B1164" s="9"/>
    </row>
    <row r="1165" spans="1:2">
      <c r="A1165" s="8"/>
      <c r="B1165" s="9"/>
    </row>
    <row r="1166" spans="1:2">
      <c r="A1166" s="8"/>
      <c r="B1166" s="9"/>
    </row>
    <row r="1167" spans="1:2">
      <c r="A1167" s="8"/>
      <c r="B1167" s="9"/>
    </row>
    <row r="1168" spans="1:2">
      <c r="A1168" s="8"/>
      <c r="B1168" s="9"/>
    </row>
    <row r="1169" spans="1:2">
      <c r="A1169" s="8"/>
      <c r="B1169" s="9"/>
    </row>
    <row r="1170" spans="1:2">
      <c r="A1170" s="8"/>
      <c r="B1170" s="9"/>
    </row>
    <row r="1171" spans="1:2">
      <c r="A1171" s="8"/>
      <c r="B1171" s="9"/>
    </row>
    <row r="1172" spans="1:2">
      <c r="A1172" s="8"/>
      <c r="B1172" s="9"/>
    </row>
    <row r="1173" spans="1:2">
      <c r="A1173" s="8"/>
      <c r="B1173" s="9"/>
    </row>
    <row r="1174" spans="1:2">
      <c r="A1174" s="8"/>
      <c r="B1174" s="9"/>
    </row>
    <row r="1175" spans="1:2">
      <c r="A1175" s="8"/>
      <c r="B1175" s="9"/>
    </row>
    <row r="1176" spans="1:2">
      <c r="A1176" s="8"/>
      <c r="B1176" s="9"/>
    </row>
    <row r="1177" spans="1:2">
      <c r="A1177" s="8"/>
      <c r="B1177" s="9"/>
    </row>
    <row r="1178" spans="1:2">
      <c r="A1178" s="8"/>
      <c r="B1178" s="9"/>
    </row>
    <row r="1179" spans="1:2">
      <c r="A1179" s="8"/>
      <c r="B1179" s="9"/>
    </row>
    <row r="1180" spans="1:2">
      <c r="A1180" s="8"/>
      <c r="B1180" s="9"/>
    </row>
    <row r="1181" spans="1:2">
      <c r="A1181" s="8"/>
      <c r="B1181" s="9"/>
    </row>
    <row r="1182" spans="1:2">
      <c r="A1182" s="8"/>
      <c r="B1182" s="9"/>
    </row>
    <row r="1183" spans="1:2">
      <c r="A1183" s="8"/>
      <c r="B1183" s="9"/>
    </row>
    <row r="1184" spans="1:2">
      <c r="A1184" s="8"/>
      <c r="B1184" s="9"/>
    </row>
    <row r="1185" spans="1:2">
      <c r="A1185" s="8"/>
      <c r="B1185" s="9"/>
    </row>
    <row r="1186" spans="1:2">
      <c r="A1186" s="8"/>
      <c r="B1186" s="9"/>
    </row>
    <row r="1187" spans="1:2">
      <c r="A1187" s="8"/>
      <c r="B1187" s="9"/>
    </row>
    <row r="1188" spans="1:2">
      <c r="A1188" s="8"/>
      <c r="B1188" s="9"/>
    </row>
    <row r="1189" spans="1:2">
      <c r="A1189" s="8"/>
      <c r="B1189" s="9"/>
    </row>
    <row r="1190" spans="1:2">
      <c r="A1190" s="8"/>
      <c r="B1190" s="9"/>
    </row>
    <row r="1191" spans="1:2">
      <c r="A1191" s="8"/>
      <c r="B1191" s="9"/>
    </row>
    <row r="1192" spans="1:2">
      <c r="A1192" s="8"/>
      <c r="B1192" s="9"/>
    </row>
    <row r="1193" spans="1:2">
      <c r="A1193" s="8"/>
      <c r="B1193" s="9"/>
    </row>
    <row r="1194" spans="1:2">
      <c r="A1194" s="8"/>
      <c r="B1194" s="9"/>
    </row>
    <row r="1195" spans="1:2">
      <c r="A1195" s="8"/>
      <c r="B1195" s="9"/>
    </row>
    <row r="1196" spans="1:2">
      <c r="A1196" s="8"/>
      <c r="B1196" s="9"/>
    </row>
    <row r="1197" spans="1:2">
      <c r="A1197" s="8"/>
      <c r="B1197" s="9"/>
    </row>
    <row r="1198" spans="1:2">
      <c r="A1198" s="8"/>
      <c r="B1198" s="9"/>
    </row>
    <row r="1199" spans="1:2">
      <c r="A1199" s="8"/>
      <c r="B1199" s="9"/>
    </row>
    <row r="1200" spans="1:2">
      <c r="A1200" s="8"/>
      <c r="B1200" s="9"/>
    </row>
    <row r="1201" spans="1:2">
      <c r="A1201" s="8"/>
      <c r="B1201" s="9"/>
    </row>
    <row r="1202" spans="1:2">
      <c r="A1202" s="8"/>
      <c r="B1202" s="9"/>
    </row>
    <row r="1203" spans="1:2">
      <c r="A1203" s="8"/>
      <c r="B1203" s="9"/>
    </row>
    <row r="1204" spans="1:2">
      <c r="A1204" s="8"/>
      <c r="B1204" s="9"/>
    </row>
    <row r="1205" spans="1:2">
      <c r="A1205" s="8"/>
      <c r="B1205" s="9"/>
    </row>
    <row r="1206" spans="1:2">
      <c r="A1206" s="8"/>
      <c r="B1206" s="9"/>
    </row>
    <row r="1207" spans="1:2">
      <c r="A1207" s="8"/>
      <c r="B1207" s="9"/>
    </row>
    <row r="1208" spans="1:2">
      <c r="A1208" s="8"/>
      <c r="B1208" s="9"/>
    </row>
    <row r="1209" spans="1:2">
      <c r="A1209" s="8"/>
      <c r="B1209" s="9"/>
    </row>
    <row r="1210" spans="1:2">
      <c r="A1210" s="8"/>
      <c r="B1210" s="9"/>
    </row>
    <row r="1211" spans="1:2">
      <c r="A1211" s="8"/>
      <c r="B1211" s="9"/>
    </row>
    <row r="1212" spans="1:2">
      <c r="A1212" s="8"/>
      <c r="B1212" s="9"/>
    </row>
    <row r="1213" spans="1:2">
      <c r="A1213" s="8"/>
      <c r="B1213" s="9"/>
    </row>
    <row r="1214" spans="1:2">
      <c r="A1214" s="8"/>
      <c r="B1214" s="9"/>
    </row>
    <row r="1215" spans="1:2">
      <c r="A1215" s="8"/>
      <c r="B1215" s="9"/>
    </row>
    <row r="1216" spans="1:2">
      <c r="A1216" s="8"/>
      <c r="B1216" s="9"/>
    </row>
    <row r="1217" spans="1:2">
      <c r="A1217" s="8"/>
      <c r="B1217" s="9"/>
    </row>
    <row r="1218" spans="1:2">
      <c r="A1218" s="8"/>
      <c r="B1218" s="9"/>
    </row>
    <row r="1219" spans="1:2">
      <c r="A1219" s="8"/>
      <c r="B1219" s="9"/>
    </row>
    <row r="1220" spans="1:2">
      <c r="A1220" s="8"/>
      <c r="B1220" s="9"/>
    </row>
    <row r="1221" spans="1:2">
      <c r="A1221" s="8"/>
      <c r="B1221" s="9"/>
    </row>
    <row r="1222" spans="1:2">
      <c r="A1222" s="8"/>
      <c r="B1222" s="9"/>
    </row>
    <row r="1223" spans="1:2">
      <c r="A1223" s="8"/>
      <c r="B1223" s="9"/>
    </row>
    <row r="1224" spans="1:2">
      <c r="A1224" s="8"/>
      <c r="B1224" s="9"/>
    </row>
    <row r="1225" spans="1:2">
      <c r="A1225" s="8"/>
      <c r="B1225" s="9"/>
    </row>
    <row r="1226" spans="1:2">
      <c r="A1226" s="8"/>
      <c r="B1226" s="9"/>
    </row>
    <row r="1227" spans="1:2">
      <c r="A1227" s="8"/>
      <c r="B1227" s="9"/>
    </row>
    <row r="1228" spans="1:2">
      <c r="A1228" s="8"/>
      <c r="B1228" s="9"/>
    </row>
    <row r="1229" spans="1:2">
      <c r="A1229" s="8"/>
      <c r="B1229" s="9"/>
    </row>
    <row r="1230" spans="1:2">
      <c r="A1230" s="8"/>
      <c r="B1230" s="9"/>
    </row>
    <row r="1231" spans="1:2">
      <c r="A1231" s="8"/>
      <c r="B1231" s="9"/>
    </row>
    <row r="1232" spans="1:2">
      <c r="A1232" s="8"/>
      <c r="B1232" s="9"/>
    </row>
    <row r="1233" spans="1:2">
      <c r="A1233" s="8"/>
      <c r="B1233" s="9"/>
    </row>
    <row r="1234" spans="1:2">
      <c r="A1234" s="8"/>
      <c r="B1234" s="9"/>
    </row>
    <row r="1235" spans="1:2">
      <c r="A1235" s="8"/>
      <c r="B1235" s="9"/>
    </row>
    <row r="1236" spans="1:2">
      <c r="A1236" s="8"/>
      <c r="B1236" s="9"/>
    </row>
    <row r="1237" spans="1:2">
      <c r="A1237" s="8"/>
      <c r="B1237" s="9"/>
    </row>
    <row r="1238" spans="1:2">
      <c r="A1238" s="8"/>
      <c r="B1238" s="9"/>
    </row>
    <row r="1239" spans="1:2">
      <c r="A1239" s="8"/>
      <c r="B1239" s="9"/>
    </row>
    <row r="1240" spans="1:2">
      <c r="A1240" s="8"/>
      <c r="B1240" s="9"/>
    </row>
    <row r="1241" spans="1:2">
      <c r="A1241" s="8"/>
      <c r="B1241" s="9"/>
    </row>
    <row r="1242" spans="1:2">
      <c r="A1242" s="8"/>
      <c r="B1242" s="9"/>
    </row>
    <row r="1243" spans="1:2">
      <c r="A1243" s="8"/>
      <c r="B1243" s="9"/>
    </row>
    <row r="1244" spans="1:2">
      <c r="A1244" s="8"/>
      <c r="B1244" s="9"/>
    </row>
    <row r="1245" spans="1:2">
      <c r="A1245" s="8"/>
      <c r="B1245" s="9"/>
    </row>
    <row r="1246" spans="1:2">
      <c r="A1246" s="8"/>
      <c r="B1246" s="9"/>
    </row>
    <row r="1247" spans="1:2">
      <c r="A1247" s="8"/>
      <c r="B1247" s="9"/>
    </row>
    <row r="1248" spans="1:2">
      <c r="A1248" s="8"/>
      <c r="B1248" s="9"/>
    </row>
    <row r="1249" spans="1:2">
      <c r="A1249" s="8"/>
      <c r="B1249" s="9"/>
    </row>
  </sheetData>
  <mergeCells count="13">
    <mergeCell ref="B87:H88"/>
    <mergeCell ref="B90:H90"/>
    <mergeCell ref="I1:J2"/>
    <mergeCell ref="I3:J3"/>
    <mergeCell ref="I4:J17"/>
    <mergeCell ref="A1:B3"/>
    <mergeCell ref="A46:B46"/>
    <mergeCell ref="A60:B60"/>
    <mergeCell ref="A4:B5"/>
    <mergeCell ref="C1:H2"/>
    <mergeCell ref="A65:B65"/>
    <mergeCell ref="A62:B62"/>
    <mergeCell ref="C3:G3"/>
  </mergeCells>
  <phoneticPr fontId="0" type="noConversion"/>
  <printOptions horizontalCentered="1"/>
  <pageMargins left="0.7" right="0.7" top="0.75" bottom="0.75" header="0.3" footer="0.3"/>
  <pageSetup paperSize="9" orientation="landscape" r:id="rId1"/>
  <headerFooter alignWithMargins="0">
    <oddFooter xml:space="preserve">&amp;CStrana &amp;P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3"/>
  <sheetViews>
    <sheetView topLeftCell="A540" workbookViewId="0">
      <selection activeCell="F555" sqref="F555"/>
    </sheetView>
  </sheetViews>
  <sheetFormatPr defaultRowHeight="12.75" outlineLevelRow="1"/>
  <cols>
    <col min="1" max="1" width="7" style="10" customWidth="1"/>
    <col min="2" max="2" width="9.5703125" style="11" bestFit="1" customWidth="1"/>
    <col min="3" max="3" width="47" style="12" customWidth="1"/>
    <col min="4" max="5" width="12.5703125" customWidth="1"/>
    <col min="6" max="7" width="10.85546875" customWidth="1"/>
    <col min="8" max="8" width="9.5703125" customWidth="1"/>
    <col min="9" max="9" width="10.42578125" customWidth="1"/>
  </cols>
  <sheetData>
    <row r="1" spans="1:9" s="6" customFormat="1" ht="18.75" customHeight="1">
      <c r="A1" s="307" t="s">
        <v>278</v>
      </c>
      <c r="B1" s="307"/>
      <c r="C1" s="307"/>
      <c r="D1" s="307"/>
      <c r="E1" s="307"/>
      <c r="F1" s="307"/>
      <c r="G1" s="307"/>
      <c r="H1" s="307"/>
    </row>
    <row r="2" spans="1:9" s="1" customFormat="1" ht="30" customHeight="1">
      <c r="A2" s="307"/>
      <c r="B2" s="307"/>
      <c r="C2" s="307"/>
      <c r="D2" s="307"/>
      <c r="E2" s="307"/>
      <c r="F2" s="307"/>
      <c r="G2" s="307"/>
      <c r="H2" s="307"/>
    </row>
    <row r="3" spans="1:9" s="1" customFormat="1" ht="33.75" customHeight="1" thickBot="1">
      <c r="A3" s="308"/>
      <c r="B3" s="308"/>
      <c r="C3" s="308"/>
      <c r="D3" s="307"/>
      <c r="E3" s="307"/>
      <c r="F3" s="307"/>
      <c r="G3" s="307"/>
      <c r="H3" s="307"/>
    </row>
    <row r="4" spans="1:9" ht="38.25">
      <c r="A4" s="303" t="s">
        <v>25</v>
      </c>
      <c r="B4" s="304"/>
      <c r="C4" s="304"/>
      <c r="D4" s="243" t="s">
        <v>235</v>
      </c>
      <c r="E4" s="243" t="s">
        <v>281</v>
      </c>
      <c r="F4" s="243" t="s">
        <v>236</v>
      </c>
      <c r="G4" s="243" t="s">
        <v>261</v>
      </c>
      <c r="H4" s="243" t="s">
        <v>282</v>
      </c>
    </row>
    <row r="5" spans="1:9" ht="13.5" thickBot="1">
      <c r="A5" s="305"/>
      <c r="B5" s="306"/>
      <c r="C5" s="306"/>
      <c r="D5" s="280" t="s">
        <v>159</v>
      </c>
      <c r="E5" s="280" t="s">
        <v>159</v>
      </c>
      <c r="F5" s="280" t="s">
        <v>159</v>
      </c>
      <c r="G5" s="280" t="s">
        <v>159</v>
      </c>
      <c r="H5" s="280" t="s">
        <v>159</v>
      </c>
    </row>
    <row r="6" spans="1:9" ht="13.5" outlineLevel="1" thickBot="1">
      <c r="A6" s="153" t="s">
        <v>199</v>
      </c>
      <c r="B6" s="117"/>
      <c r="C6" s="118"/>
      <c r="D6" s="202">
        <f>D12+D24+D28+D34+D46+D53+D60+D78+D85</f>
        <v>358850</v>
      </c>
      <c r="E6" s="202">
        <f>E12+E24+E28+E34+E46+E53+E60+E78+E85</f>
        <v>368560</v>
      </c>
      <c r="F6" s="202">
        <f>F12+F24+F28+F34+F46+F53+F60+F78+F85</f>
        <v>365730</v>
      </c>
      <c r="G6" s="202">
        <f>G12+G24+G28+G34+G46+G53+G60+G78+G85</f>
        <v>371830</v>
      </c>
      <c r="H6" s="202">
        <f>H12+H24+H28+H34+H46+H53+H60+H78+H85</f>
        <v>382330</v>
      </c>
      <c r="I6" s="215"/>
    </row>
    <row r="7" spans="1:9" outlineLevel="1">
      <c r="A7" s="85"/>
      <c r="B7" s="26">
        <v>611</v>
      </c>
      <c r="C7" s="27" t="s">
        <v>27</v>
      </c>
      <c r="D7" s="254">
        <v>130800</v>
      </c>
      <c r="E7" s="278">
        <v>130000</v>
      </c>
      <c r="F7" s="245">
        <v>130800</v>
      </c>
      <c r="G7" s="245">
        <v>130800</v>
      </c>
      <c r="H7" s="218">
        <v>130800</v>
      </c>
      <c r="I7" s="215"/>
    </row>
    <row r="8" spans="1:9" outlineLevel="1">
      <c r="A8" s="86"/>
      <c r="B8" s="63">
        <v>612001</v>
      </c>
      <c r="C8" s="38" t="s">
        <v>133</v>
      </c>
      <c r="D8" s="254">
        <v>25000</v>
      </c>
      <c r="E8" s="278">
        <v>25000</v>
      </c>
      <c r="F8" s="245">
        <v>25000</v>
      </c>
      <c r="G8" s="245">
        <v>25000</v>
      </c>
      <c r="H8" s="218">
        <v>25000</v>
      </c>
      <c r="I8" s="215"/>
    </row>
    <row r="9" spans="1:9" outlineLevel="1">
      <c r="A9" s="86"/>
      <c r="B9" s="63">
        <v>614</v>
      </c>
      <c r="C9" s="38" t="s">
        <v>216</v>
      </c>
      <c r="D9" s="254">
        <v>0</v>
      </c>
      <c r="E9" s="278">
        <v>2130</v>
      </c>
      <c r="F9" s="245">
        <v>0</v>
      </c>
      <c r="G9" s="245">
        <v>0</v>
      </c>
      <c r="H9" s="218">
        <v>0</v>
      </c>
      <c r="I9" s="215"/>
    </row>
    <row r="10" spans="1:9" outlineLevel="1">
      <c r="A10" s="86"/>
      <c r="B10" s="63">
        <v>614</v>
      </c>
      <c r="C10" s="38" t="s">
        <v>168</v>
      </c>
      <c r="D10" s="254">
        <v>700</v>
      </c>
      <c r="E10" s="278">
        <v>600</v>
      </c>
      <c r="F10" s="245">
        <v>0</v>
      </c>
      <c r="G10" s="245">
        <v>0</v>
      </c>
      <c r="H10" s="218">
        <v>0</v>
      </c>
      <c r="I10" s="215"/>
    </row>
    <row r="11" spans="1:9" hidden="1" outlineLevel="1">
      <c r="A11" s="86"/>
      <c r="B11" s="164">
        <v>642013</v>
      </c>
      <c r="C11" s="37"/>
      <c r="D11" s="218"/>
      <c r="E11" s="245"/>
      <c r="F11" s="245"/>
      <c r="G11" s="245"/>
      <c r="H11" s="218"/>
      <c r="I11" s="215"/>
    </row>
    <row r="12" spans="1:9" outlineLevel="1">
      <c r="A12" s="86"/>
      <c r="B12" s="88"/>
      <c r="C12" s="136" t="s">
        <v>107</v>
      </c>
      <c r="D12" s="203">
        <f>SUM(D7:D11)</f>
        <v>156500</v>
      </c>
      <c r="E12" s="203">
        <f>SUM(E7:E11)</f>
        <v>157730</v>
      </c>
      <c r="F12" s="203">
        <f t="shared" ref="F12:H12" si="0">SUM(F7:F11)</f>
        <v>155800</v>
      </c>
      <c r="G12" s="203">
        <f t="shared" si="0"/>
        <v>155800</v>
      </c>
      <c r="H12" s="203">
        <f t="shared" si="0"/>
        <v>155800</v>
      </c>
      <c r="I12" s="215"/>
    </row>
    <row r="13" spans="1:9" outlineLevel="1">
      <c r="A13" s="86"/>
      <c r="B13" s="88"/>
      <c r="C13" s="84"/>
      <c r="D13" s="204"/>
      <c r="E13" s="204"/>
      <c r="F13" s="204"/>
      <c r="G13" s="204"/>
      <c r="H13" s="204"/>
      <c r="I13" s="215"/>
    </row>
    <row r="14" spans="1:9" outlineLevel="1">
      <c r="A14" s="86"/>
      <c r="B14" s="138">
        <v>620</v>
      </c>
      <c r="C14" s="139" t="s">
        <v>23</v>
      </c>
      <c r="D14" s="204"/>
      <c r="E14" s="204"/>
      <c r="F14" s="204"/>
      <c r="G14" s="204"/>
      <c r="H14" s="204"/>
      <c r="I14" s="215"/>
    </row>
    <row r="15" spans="1:9" outlineLevel="1">
      <c r="A15" s="86"/>
      <c r="B15" s="63">
        <v>621</v>
      </c>
      <c r="C15" s="24" t="s">
        <v>102</v>
      </c>
      <c r="D15" s="254">
        <v>8000</v>
      </c>
      <c r="E15" s="254">
        <v>8000</v>
      </c>
      <c r="F15" s="218">
        <v>8000</v>
      </c>
      <c r="G15" s="218">
        <v>8000</v>
      </c>
      <c r="H15" s="218">
        <v>8000</v>
      </c>
      <c r="I15" s="215"/>
    </row>
    <row r="16" spans="1:9" outlineLevel="1">
      <c r="A16" s="86"/>
      <c r="B16" s="63">
        <v>623</v>
      </c>
      <c r="C16" s="24" t="s">
        <v>103</v>
      </c>
      <c r="D16" s="254">
        <v>4500</v>
      </c>
      <c r="E16" s="254">
        <v>4500</v>
      </c>
      <c r="F16" s="218">
        <v>4500</v>
      </c>
      <c r="G16" s="218">
        <v>4500</v>
      </c>
      <c r="H16" s="218">
        <v>4500</v>
      </c>
      <c r="I16" s="215"/>
    </row>
    <row r="17" spans="1:9" outlineLevel="1">
      <c r="A17" s="86"/>
      <c r="B17" s="63">
        <v>625001</v>
      </c>
      <c r="C17" s="24" t="s">
        <v>28</v>
      </c>
      <c r="D17" s="254">
        <v>1500</v>
      </c>
      <c r="E17" s="254">
        <v>1500</v>
      </c>
      <c r="F17" s="218">
        <v>1500</v>
      </c>
      <c r="G17" s="218">
        <v>1500</v>
      </c>
      <c r="H17" s="218">
        <v>1500</v>
      </c>
      <c r="I17" s="215"/>
    </row>
    <row r="18" spans="1:9" outlineLevel="1">
      <c r="A18" s="86"/>
      <c r="B18" s="63">
        <v>625002</v>
      </c>
      <c r="C18" s="24" t="s">
        <v>29</v>
      </c>
      <c r="D18" s="254">
        <v>15000</v>
      </c>
      <c r="E18" s="254">
        <v>16000</v>
      </c>
      <c r="F18" s="218">
        <v>16000</v>
      </c>
      <c r="G18" s="218">
        <v>16000</v>
      </c>
      <c r="H18" s="218">
        <v>16000</v>
      </c>
      <c r="I18" s="215"/>
    </row>
    <row r="19" spans="1:9" outlineLevel="1">
      <c r="A19" s="86"/>
      <c r="B19" s="63">
        <v>625003</v>
      </c>
      <c r="C19" s="24" t="s">
        <v>30</v>
      </c>
      <c r="D19" s="254">
        <v>900</v>
      </c>
      <c r="E19" s="254">
        <v>900</v>
      </c>
      <c r="F19" s="218">
        <v>900</v>
      </c>
      <c r="G19" s="218">
        <v>900</v>
      </c>
      <c r="H19" s="218">
        <v>900</v>
      </c>
      <c r="I19" s="215"/>
    </row>
    <row r="20" spans="1:9" outlineLevel="1">
      <c r="A20" s="86"/>
      <c r="B20" s="63">
        <v>625004</v>
      </c>
      <c r="C20" s="24" t="s">
        <v>31</v>
      </c>
      <c r="D20" s="254">
        <v>3000</v>
      </c>
      <c r="E20" s="254">
        <v>3000</v>
      </c>
      <c r="F20" s="218">
        <v>3000</v>
      </c>
      <c r="G20" s="218">
        <v>3000</v>
      </c>
      <c r="H20" s="218">
        <v>3000</v>
      </c>
      <c r="I20" s="215"/>
    </row>
    <row r="21" spans="1:9" outlineLevel="1">
      <c r="A21" s="86"/>
      <c r="B21" s="63">
        <v>625005</v>
      </c>
      <c r="C21" s="24" t="s">
        <v>104</v>
      </c>
      <c r="D21" s="254">
        <v>1000</v>
      </c>
      <c r="E21" s="254">
        <v>1000</v>
      </c>
      <c r="F21" s="218">
        <v>1000</v>
      </c>
      <c r="G21" s="218">
        <v>1000</v>
      </c>
      <c r="H21" s="218">
        <v>1000</v>
      </c>
      <c r="I21" s="215"/>
    </row>
    <row r="22" spans="1:9" outlineLevel="1">
      <c r="A22" s="86"/>
      <c r="B22" s="63">
        <v>625007</v>
      </c>
      <c r="C22" s="24" t="s">
        <v>105</v>
      </c>
      <c r="D22" s="254">
        <v>5000</v>
      </c>
      <c r="E22" s="254">
        <v>5500</v>
      </c>
      <c r="F22" s="218">
        <v>5500</v>
      </c>
      <c r="G22" s="218">
        <v>5500</v>
      </c>
      <c r="H22" s="218">
        <v>5500</v>
      </c>
      <c r="I22" s="215"/>
    </row>
    <row r="23" spans="1:9" outlineLevel="1">
      <c r="A23" s="86"/>
      <c r="B23" s="63">
        <v>627</v>
      </c>
      <c r="C23" s="24" t="s">
        <v>106</v>
      </c>
      <c r="D23" s="254">
        <v>50</v>
      </c>
      <c r="E23" s="254">
        <v>20</v>
      </c>
      <c r="F23" s="218">
        <v>360</v>
      </c>
      <c r="G23" s="218">
        <v>360</v>
      </c>
      <c r="H23" s="218">
        <v>360</v>
      </c>
      <c r="I23" s="215"/>
    </row>
    <row r="24" spans="1:9" outlineLevel="1">
      <c r="A24" s="86"/>
      <c r="B24" s="88"/>
      <c r="C24" s="136" t="s">
        <v>107</v>
      </c>
      <c r="D24" s="205">
        <f t="shared" ref="D24:E24" si="1">SUM(D15:D23)</f>
        <v>38950</v>
      </c>
      <c r="E24" s="205">
        <f t="shared" si="1"/>
        <v>40420</v>
      </c>
      <c r="F24" s="205">
        <f>SUM(F15:F23)</f>
        <v>40760</v>
      </c>
      <c r="G24" s="205">
        <f>SUM(G15:G23)</f>
        <v>40760</v>
      </c>
      <c r="H24" s="205">
        <f>SUM(H15:H23)</f>
        <v>40760</v>
      </c>
      <c r="I24" s="215"/>
    </row>
    <row r="25" spans="1:9" outlineLevel="1">
      <c r="A25" s="86"/>
      <c r="B25" s="88"/>
      <c r="C25" s="93"/>
      <c r="D25" s="204"/>
      <c r="E25" s="204"/>
      <c r="F25" s="204"/>
      <c r="G25" s="204"/>
      <c r="H25" s="204"/>
      <c r="I25" s="215"/>
    </row>
    <row r="26" spans="1:9" outlineLevel="1">
      <c r="A26" s="87"/>
      <c r="B26" s="137">
        <v>630</v>
      </c>
      <c r="C26" s="137" t="s">
        <v>0</v>
      </c>
      <c r="D26" s="204"/>
      <c r="E26" s="204"/>
      <c r="F26" s="204"/>
      <c r="G26" s="204"/>
      <c r="H26" s="204"/>
      <c r="I26" s="215"/>
    </row>
    <row r="27" spans="1:9" outlineLevel="1">
      <c r="A27" s="86"/>
      <c r="B27" s="94" t="s">
        <v>1</v>
      </c>
      <c r="C27" s="90" t="s">
        <v>200</v>
      </c>
      <c r="D27" s="254">
        <v>30</v>
      </c>
      <c r="E27" s="254">
        <v>250</v>
      </c>
      <c r="F27" s="218">
        <v>100</v>
      </c>
      <c r="G27" s="218">
        <v>100</v>
      </c>
      <c r="H27" s="218">
        <v>100</v>
      </c>
      <c r="I27" s="215"/>
    </row>
    <row r="28" spans="1:9" outlineLevel="1">
      <c r="A28" s="86"/>
      <c r="B28" s="88"/>
      <c r="C28" s="136" t="s">
        <v>107</v>
      </c>
      <c r="D28" s="205">
        <f t="shared" ref="D28:H28" si="2">SUM(D27)</f>
        <v>30</v>
      </c>
      <c r="E28" s="205">
        <f t="shared" si="2"/>
        <v>250</v>
      </c>
      <c r="F28" s="205">
        <f t="shared" si="2"/>
        <v>100</v>
      </c>
      <c r="G28" s="205">
        <f t="shared" si="2"/>
        <v>100</v>
      </c>
      <c r="H28" s="205">
        <f t="shared" si="2"/>
        <v>100</v>
      </c>
      <c r="I28" s="215"/>
    </row>
    <row r="29" spans="1:9" outlineLevel="1">
      <c r="A29" s="86"/>
      <c r="B29" s="86"/>
      <c r="C29" s="95"/>
      <c r="D29" s="204"/>
      <c r="E29" s="204"/>
      <c r="F29" s="204"/>
      <c r="G29" s="204"/>
      <c r="H29" s="204"/>
      <c r="I29" s="215"/>
    </row>
    <row r="30" spans="1:9" outlineLevel="1">
      <c r="A30" s="87"/>
      <c r="B30" s="140">
        <v>632</v>
      </c>
      <c r="C30" s="139" t="s">
        <v>18</v>
      </c>
      <c r="D30" s="204"/>
      <c r="E30" s="204"/>
      <c r="F30" s="204"/>
      <c r="G30" s="204"/>
      <c r="H30" s="204"/>
      <c r="I30" s="215"/>
    </row>
    <row r="31" spans="1:9" outlineLevel="1">
      <c r="A31" s="86"/>
      <c r="B31" s="89">
        <v>632001</v>
      </c>
      <c r="C31" s="90" t="s">
        <v>201</v>
      </c>
      <c r="D31" s="254">
        <v>20000</v>
      </c>
      <c r="E31" s="254">
        <v>18000</v>
      </c>
      <c r="F31" s="218">
        <v>21000</v>
      </c>
      <c r="G31" s="218">
        <v>21000</v>
      </c>
      <c r="H31" s="218">
        <v>21000</v>
      </c>
      <c r="I31" s="215"/>
    </row>
    <row r="32" spans="1:9" outlineLevel="1">
      <c r="A32" s="86"/>
      <c r="B32" s="89">
        <v>632002</v>
      </c>
      <c r="C32" s="90" t="s">
        <v>34</v>
      </c>
      <c r="D32" s="254">
        <v>450</v>
      </c>
      <c r="E32" s="254">
        <v>1300</v>
      </c>
      <c r="F32" s="218">
        <v>1000</v>
      </c>
      <c r="G32" s="218">
        <v>1000</v>
      </c>
      <c r="H32" s="218">
        <v>1000</v>
      </c>
      <c r="I32" s="215"/>
    </row>
    <row r="33" spans="1:9" outlineLevel="1">
      <c r="A33" s="86"/>
      <c r="B33" s="89">
        <v>632003</v>
      </c>
      <c r="C33" s="90" t="s">
        <v>35</v>
      </c>
      <c r="D33" s="254">
        <v>7500</v>
      </c>
      <c r="E33" s="254">
        <v>7000</v>
      </c>
      <c r="F33" s="218">
        <v>7500</v>
      </c>
      <c r="G33" s="218">
        <v>7500</v>
      </c>
      <c r="H33" s="218">
        <v>7500</v>
      </c>
      <c r="I33" s="215"/>
    </row>
    <row r="34" spans="1:9" outlineLevel="1">
      <c r="A34" s="86"/>
      <c r="B34" s="88"/>
      <c r="C34" s="136" t="s">
        <v>107</v>
      </c>
      <c r="D34" s="205">
        <f t="shared" ref="D34:H34" si="3">SUM(D31:D33)</f>
        <v>27950</v>
      </c>
      <c r="E34" s="205">
        <f t="shared" si="3"/>
        <v>26300</v>
      </c>
      <c r="F34" s="205">
        <f t="shared" si="3"/>
        <v>29500</v>
      </c>
      <c r="G34" s="205">
        <f t="shared" si="3"/>
        <v>29500</v>
      </c>
      <c r="H34" s="205">
        <f t="shared" si="3"/>
        <v>29500</v>
      </c>
      <c r="I34" s="215"/>
    </row>
    <row r="35" spans="1:9" outlineLevel="1">
      <c r="A35" s="86"/>
      <c r="B35" s="88"/>
      <c r="C35" s="95"/>
      <c r="D35" s="204"/>
      <c r="E35" s="204"/>
      <c r="F35" s="204"/>
      <c r="G35" s="204"/>
      <c r="H35" s="204"/>
      <c r="I35" s="215"/>
    </row>
    <row r="36" spans="1:9" outlineLevel="1">
      <c r="A36" s="87"/>
      <c r="B36" s="140">
        <v>633</v>
      </c>
      <c r="C36" s="140" t="s">
        <v>19</v>
      </c>
      <c r="D36" s="204"/>
      <c r="E36" s="204"/>
      <c r="F36" s="204"/>
      <c r="G36" s="204"/>
      <c r="H36" s="204"/>
      <c r="I36" s="215"/>
    </row>
    <row r="37" spans="1:9" outlineLevel="1">
      <c r="A37" s="86"/>
      <c r="B37" s="89">
        <v>633001</v>
      </c>
      <c r="C37" s="90" t="s">
        <v>36</v>
      </c>
      <c r="D37" s="254">
        <v>550</v>
      </c>
      <c r="E37" s="254">
        <v>200</v>
      </c>
      <c r="F37" s="218">
        <v>550</v>
      </c>
      <c r="G37" s="218">
        <v>550</v>
      </c>
      <c r="H37" s="218">
        <v>550</v>
      </c>
      <c r="I37" s="215"/>
    </row>
    <row r="38" spans="1:9" outlineLevel="1">
      <c r="A38" s="86"/>
      <c r="B38" s="94" t="s">
        <v>2</v>
      </c>
      <c r="C38" s="90" t="s">
        <v>37</v>
      </c>
      <c r="D38" s="254">
        <v>1000</v>
      </c>
      <c r="E38" s="254">
        <v>0</v>
      </c>
      <c r="F38" s="218">
        <v>1000</v>
      </c>
      <c r="G38" s="218">
        <v>1000</v>
      </c>
      <c r="H38" s="218">
        <v>1000</v>
      </c>
      <c r="I38" s="215"/>
    </row>
    <row r="39" spans="1:9" outlineLevel="1">
      <c r="A39" s="86"/>
      <c r="B39" s="89">
        <v>633004</v>
      </c>
      <c r="C39" s="90" t="s">
        <v>109</v>
      </c>
      <c r="D39" s="254">
        <v>2100</v>
      </c>
      <c r="E39" s="254">
        <v>2700</v>
      </c>
      <c r="F39" s="218">
        <v>2700</v>
      </c>
      <c r="G39" s="218">
        <v>2500</v>
      </c>
      <c r="H39" s="218">
        <v>2200</v>
      </c>
      <c r="I39" s="215"/>
    </row>
    <row r="40" spans="1:9" outlineLevel="1">
      <c r="A40" s="86"/>
      <c r="B40" s="89">
        <v>633006</v>
      </c>
      <c r="C40" s="90" t="s">
        <v>38</v>
      </c>
      <c r="D40" s="254">
        <v>15510</v>
      </c>
      <c r="E40" s="254">
        <v>13500</v>
      </c>
      <c r="F40" s="218">
        <v>15000</v>
      </c>
      <c r="G40" s="218">
        <v>15700</v>
      </c>
      <c r="H40" s="218">
        <v>15700</v>
      </c>
      <c r="I40" s="215"/>
    </row>
    <row r="41" spans="1:9" outlineLevel="1">
      <c r="A41" s="86"/>
      <c r="B41" s="89">
        <v>633009</v>
      </c>
      <c r="C41" s="90" t="s">
        <v>39</v>
      </c>
      <c r="D41" s="254">
        <v>660</v>
      </c>
      <c r="E41" s="254">
        <v>400</v>
      </c>
      <c r="F41" s="218">
        <v>670</v>
      </c>
      <c r="G41" s="218">
        <v>670</v>
      </c>
      <c r="H41" s="218">
        <v>670</v>
      </c>
      <c r="I41" s="215"/>
    </row>
    <row r="42" spans="1:9" outlineLevel="1">
      <c r="A42" s="86"/>
      <c r="B42" s="89">
        <v>633010</v>
      </c>
      <c r="C42" s="90" t="s">
        <v>110</v>
      </c>
      <c r="D42" s="254">
        <v>650</v>
      </c>
      <c r="E42" s="254">
        <v>600</v>
      </c>
      <c r="F42" s="218">
        <v>650</v>
      </c>
      <c r="G42" s="218">
        <v>650</v>
      </c>
      <c r="H42" s="218">
        <v>650</v>
      </c>
      <c r="I42" s="215"/>
    </row>
    <row r="43" spans="1:9" outlineLevel="1">
      <c r="A43" s="86"/>
      <c r="B43" s="89">
        <v>633011</v>
      </c>
      <c r="C43" s="90" t="s">
        <v>52</v>
      </c>
      <c r="D43" s="254">
        <v>500</v>
      </c>
      <c r="E43" s="254">
        <v>300</v>
      </c>
      <c r="F43" s="218">
        <v>500</v>
      </c>
      <c r="G43" s="218">
        <v>500</v>
      </c>
      <c r="H43" s="218">
        <v>500</v>
      </c>
      <c r="I43" s="215"/>
    </row>
    <row r="44" spans="1:9" outlineLevel="1">
      <c r="A44" s="86"/>
      <c r="B44" s="89">
        <v>633015</v>
      </c>
      <c r="C44" s="90" t="s">
        <v>202</v>
      </c>
      <c r="D44" s="254">
        <v>1000</v>
      </c>
      <c r="E44" s="254">
        <v>700</v>
      </c>
      <c r="F44" s="218">
        <v>1500</v>
      </c>
      <c r="G44" s="218">
        <v>1500</v>
      </c>
      <c r="H44" s="218">
        <v>1500</v>
      </c>
      <c r="I44" s="215"/>
    </row>
    <row r="45" spans="1:9" outlineLevel="1">
      <c r="A45" s="86"/>
      <c r="B45" s="89">
        <v>633016</v>
      </c>
      <c r="C45" s="90" t="s">
        <v>40</v>
      </c>
      <c r="D45" s="254">
        <v>3600</v>
      </c>
      <c r="E45" s="254">
        <v>3600</v>
      </c>
      <c r="F45" s="218">
        <v>3700</v>
      </c>
      <c r="G45" s="218">
        <v>3700</v>
      </c>
      <c r="H45" s="218">
        <v>3700</v>
      </c>
      <c r="I45" s="215"/>
    </row>
    <row r="46" spans="1:9" outlineLevel="1">
      <c r="A46" s="86"/>
      <c r="B46" s="88"/>
      <c r="C46" s="136" t="s">
        <v>107</v>
      </c>
      <c r="D46" s="205">
        <f t="shared" ref="D46:H46" si="4">SUM(D37:D45)</f>
        <v>25570</v>
      </c>
      <c r="E46" s="205">
        <f t="shared" si="4"/>
        <v>22000</v>
      </c>
      <c r="F46" s="205">
        <f t="shared" si="4"/>
        <v>26270</v>
      </c>
      <c r="G46" s="205">
        <f t="shared" si="4"/>
        <v>26770</v>
      </c>
      <c r="H46" s="205">
        <f t="shared" si="4"/>
        <v>26470</v>
      </c>
      <c r="I46" s="215"/>
    </row>
    <row r="47" spans="1:9" outlineLevel="1">
      <c r="A47" s="86"/>
      <c r="B47" s="88"/>
      <c r="C47" s="93"/>
      <c r="D47" s="204"/>
      <c r="E47" s="204"/>
      <c r="F47" s="204"/>
      <c r="G47" s="204"/>
      <c r="H47" s="204"/>
      <c r="I47" s="215"/>
    </row>
    <row r="48" spans="1:9" outlineLevel="1">
      <c r="A48" s="87"/>
      <c r="B48" s="140">
        <v>634</v>
      </c>
      <c r="C48" s="140" t="s">
        <v>3</v>
      </c>
      <c r="D48" s="204"/>
      <c r="E48" s="204"/>
      <c r="F48" s="204"/>
      <c r="G48" s="204"/>
      <c r="H48" s="204"/>
      <c r="I48" s="215"/>
    </row>
    <row r="49" spans="1:9" outlineLevel="1">
      <c r="A49" s="86"/>
      <c r="B49" s="94" t="s">
        <v>4</v>
      </c>
      <c r="C49" s="90" t="s">
        <v>203</v>
      </c>
      <c r="D49" s="254">
        <v>12000</v>
      </c>
      <c r="E49" s="254">
        <v>12000</v>
      </c>
      <c r="F49" s="218">
        <v>12000</v>
      </c>
      <c r="G49" s="218">
        <v>12000</v>
      </c>
      <c r="H49" s="218">
        <v>12000</v>
      </c>
      <c r="I49" s="215"/>
    </row>
    <row r="50" spans="1:9" outlineLevel="1">
      <c r="A50" s="86"/>
      <c r="B50" s="89">
        <v>634002</v>
      </c>
      <c r="C50" s="90" t="s">
        <v>42</v>
      </c>
      <c r="D50" s="254">
        <v>4500</v>
      </c>
      <c r="E50" s="254">
        <v>4700</v>
      </c>
      <c r="F50" s="218">
        <v>4500</v>
      </c>
      <c r="G50" s="218">
        <v>4500</v>
      </c>
      <c r="H50" s="218">
        <v>4500</v>
      </c>
      <c r="I50" s="215"/>
    </row>
    <row r="51" spans="1:9" outlineLevel="1">
      <c r="A51" s="86"/>
      <c r="B51" s="89">
        <v>634003</v>
      </c>
      <c r="C51" s="90" t="s">
        <v>43</v>
      </c>
      <c r="D51" s="254">
        <v>2500</v>
      </c>
      <c r="E51" s="254">
        <v>2500</v>
      </c>
      <c r="F51" s="218">
        <v>2500</v>
      </c>
      <c r="G51" s="218">
        <v>2500</v>
      </c>
      <c r="H51" s="218">
        <v>2500</v>
      </c>
      <c r="I51" s="215"/>
    </row>
    <row r="52" spans="1:9" outlineLevel="1">
      <c r="A52" s="86"/>
      <c r="B52" s="89">
        <v>634005</v>
      </c>
      <c r="C52" s="90" t="s">
        <v>181</v>
      </c>
      <c r="D52" s="254">
        <v>550</v>
      </c>
      <c r="E52" s="254">
        <v>300</v>
      </c>
      <c r="F52" s="218">
        <v>550</v>
      </c>
      <c r="G52" s="218">
        <v>550</v>
      </c>
      <c r="H52" s="218">
        <v>550</v>
      </c>
      <c r="I52" s="215"/>
    </row>
    <row r="53" spans="1:9" outlineLevel="1">
      <c r="A53" s="86"/>
      <c r="B53" s="88"/>
      <c r="C53" s="136" t="s">
        <v>107</v>
      </c>
      <c r="D53" s="205">
        <f t="shared" ref="D53:H53" si="5">SUM(D49:D52)</f>
        <v>19550</v>
      </c>
      <c r="E53" s="205">
        <f t="shared" si="5"/>
        <v>19500</v>
      </c>
      <c r="F53" s="205">
        <f>SUM(F49:F52)</f>
        <v>19550</v>
      </c>
      <c r="G53" s="205">
        <f t="shared" si="5"/>
        <v>19550</v>
      </c>
      <c r="H53" s="205">
        <f t="shared" si="5"/>
        <v>19550</v>
      </c>
      <c r="I53" s="215"/>
    </row>
    <row r="54" spans="1:9" outlineLevel="1">
      <c r="A54" s="86"/>
      <c r="B54" s="88"/>
      <c r="C54" s="95"/>
      <c r="D54" s="204"/>
      <c r="E54" s="204"/>
      <c r="F54" s="204"/>
      <c r="G54" s="204"/>
      <c r="H54" s="204"/>
      <c r="I54" s="215"/>
    </row>
    <row r="55" spans="1:9" outlineLevel="1">
      <c r="A55" s="87"/>
      <c r="B55" s="140">
        <v>635</v>
      </c>
      <c r="C55" s="140" t="s">
        <v>20</v>
      </c>
      <c r="D55" s="204"/>
      <c r="E55" s="204"/>
      <c r="F55" s="204"/>
      <c r="G55" s="204"/>
      <c r="H55" s="204"/>
      <c r="I55" s="215"/>
    </row>
    <row r="56" spans="1:9" outlineLevel="1">
      <c r="A56" s="86"/>
      <c r="B56" s="94" t="s">
        <v>5</v>
      </c>
      <c r="C56" s="90" t="s">
        <v>182</v>
      </c>
      <c r="D56" s="254">
        <v>500</v>
      </c>
      <c r="E56" s="254">
        <v>0</v>
      </c>
      <c r="F56" s="218">
        <v>550</v>
      </c>
      <c r="G56" s="218">
        <v>550</v>
      </c>
      <c r="H56" s="218">
        <v>1500</v>
      </c>
      <c r="I56" s="215"/>
    </row>
    <row r="57" spans="1:9" outlineLevel="1">
      <c r="A57" s="86"/>
      <c r="B57" s="89">
        <v>635009</v>
      </c>
      <c r="C57" s="90" t="s">
        <v>183</v>
      </c>
      <c r="D57" s="254">
        <v>4000</v>
      </c>
      <c r="E57" s="254">
        <v>4700</v>
      </c>
      <c r="F57" s="218">
        <v>4700</v>
      </c>
      <c r="G57" s="218">
        <v>4700</v>
      </c>
      <c r="H57" s="218">
        <v>4700</v>
      </c>
      <c r="I57" s="215"/>
    </row>
    <row r="58" spans="1:9" ht="12.75" customHeight="1" outlineLevel="1">
      <c r="A58" s="86"/>
      <c r="B58" s="89">
        <v>635004</v>
      </c>
      <c r="C58" s="90" t="s">
        <v>45</v>
      </c>
      <c r="D58" s="254">
        <v>2000</v>
      </c>
      <c r="E58" s="254">
        <v>2500</v>
      </c>
      <c r="F58" s="218">
        <v>3000</v>
      </c>
      <c r="G58" s="218">
        <v>3000</v>
      </c>
      <c r="H58" s="218">
        <v>3000</v>
      </c>
      <c r="I58" s="215"/>
    </row>
    <row r="59" spans="1:9" ht="12.75" customHeight="1" outlineLevel="1">
      <c r="A59" s="86"/>
      <c r="B59" s="89">
        <v>635006</v>
      </c>
      <c r="C59" s="90" t="s">
        <v>318</v>
      </c>
      <c r="D59" s="254">
        <v>5000</v>
      </c>
      <c r="E59" s="254">
        <v>19600</v>
      </c>
      <c r="F59" s="218">
        <v>5000</v>
      </c>
      <c r="G59" s="218">
        <v>15000</v>
      </c>
      <c r="H59" s="218">
        <v>15000</v>
      </c>
      <c r="I59" s="215"/>
    </row>
    <row r="60" spans="1:9" outlineLevel="1">
      <c r="A60" s="86"/>
      <c r="B60" s="88"/>
      <c r="C60" s="136" t="s">
        <v>107</v>
      </c>
      <c r="D60" s="206">
        <f t="shared" ref="D60:H60" si="6">SUM(D56:D59)</f>
        <v>11500</v>
      </c>
      <c r="E60" s="206">
        <f t="shared" si="6"/>
        <v>26800</v>
      </c>
      <c r="F60" s="206">
        <f t="shared" si="6"/>
        <v>13250</v>
      </c>
      <c r="G60" s="206">
        <f t="shared" si="6"/>
        <v>23250</v>
      </c>
      <c r="H60" s="206">
        <f t="shared" si="6"/>
        <v>24200</v>
      </c>
      <c r="I60" s="215"/>
    </row>
    <row r="61" spans="1:9" outlineLevel="1">
      <c r="A61" s="86"/>
      <c r="B61" s="88"/>
      <c r="C61" s="95"/>
      <c r="D61" s="204"/>
      <c r="E61" s="204"/>
      <c r="F61" s="204"/>
      <c r="G61" s="204"/>
      <c r="H61" s="204"/>
      <c r="I61" s="215"/>
    </row>
    <row r="62" spans="1:9" outlineLevel="1">
      <c r="A62" s="87"/>
      <c r="B62" s="141">
        <v>637</v>
      </c>
      <c r="C62" s="141" t="s">
        <v>21</v>
      </c>
      <c r="D62" s="204"/>
      <c r="E62" s="204"/>
      <c r="F62" s="204"/>
      <c r="G62" s="204"/>
      <c r="H62" s="204"/>
      <c r="I62" s="215"/>
    </row>
    <row r="63" spans="1:9" outlineLevel="1">
      <c r="A63" s="87"/>
      <c r="B63" s="249">
        <v>637002</v>
      </c>
      <c r="C63" s="219" t="s">
        <v>243</v>
      </c>
      <c r="D63" s="254">
        <v>2000</v>
      </c>
      <c r="E63" s="254">
        <v>0</v>
      </c>
      <c r="F63" s="218">
        <v>2000</v>
      </c>
      <c r="G63" s="218">
        <v>0</v>
      </c>
      <c r="H63" s="218">
        <v>0</v>
      </c>
      <c r="I63" s="215"/>
    </row>
    <row r="64" spans="1:9" outlineLevel="1">
      <c r="A64" s="87"/>
      <c r="B64" s="246">
        <v>637003</v>
      </c>
      <c r="C64" s="247" t="s">
        <v>151</v>
      </c>
      <c r="D64" s="255">
        <v>200</v>
      </c>
      <c r="E64" s="255">
        <v>100</v>
      </c>
      <c r="F64" s="248">
        <v>200</v>
      </c>
      <c r="G64" s="248">
        <v>200</v>
      </c>
      <c r="H64" s="248">
        <v>200</v>
      </c>
      <c r="I64" s="215"/>
    </row>
    <row r="65" spans="1:9" outlineLevel="1">
      <c r="A65" s="86"/>
      <c r="B65" s="89">
        <v>637004</v>
      </c>
      <c r="C65" s="90" t="s">
        <v>46</v>
      </c>
      <c r="D65" s="254">
        <v>20000</v>
      </c>
      <c r="E65" s="254">
        <v>17000</v>
      </c>
      <c r="F65" s="13">
        <v>22000</v>
      </c>
      <c r="G65" s="13">
        <v>20000</v>
      </c>
      <c r="H65" s="13">
        <v>22000</v>
      </c>
      <c r="I65" s="215"/>
    </row>
    <row r="66" spans="1:9" outlineLevel="1">
      <c r="A66" s="86"/>
      <c r="B66" s="89">
        <v>637005</v>
      </c>
      <c r="C66" s="90" t="s">
        <v>185</v>
      </c>
      <c r="D66" s="254">
        <v>1500</v>
      </c>
      <c r="E66" s="254">
        <v>6600</v>
      </c>
      <c r="F66" s="13">
        <v>1500</v>
      </c>
      <c r="G66" s="13">
        <v>1500</v>
      </c>
      <c r="H66" s="13">
        <v>1500</v>
      </c>
      <c r="I66" s="215"/>
    </row>
    <row r="67" spans="1:9" outlineLevel="1">
      <c r="A67" s="86"/>
      <c r="B67" s="89">
        <v>637011</v>
      </c>
      <c r="C67" s="90" t="s">
        <v>112</v>
      </c>
      <c r="D67" s="254">
        <v>300</v>
      </c>
      <c r="E67" s="254">
        <v>800</v>
      </c>
      <c r="F67" s="13">
        <v>300</v>
      </c>
      <c r="G67" s="13">
        <v>300</v>
      </c>
      <c r="H67" s="13">
        <v>300</v>
      </c>
      <c r="I67" s="215"/>
    </row>
    <row r="68" spans="1:9" outlineLevel="1">
      <c r="A68" s="86"/>
      <c r="B68" s="89">
        <v>637012</v>
      </c>
      <c r="C68" s="90" t="s">
        <v>204</v>
      </c>
      <c r="D68" s="254">
        <v>800</v>
      </c>
      <c r="E68" s="254">
        <v>500</v>
      </c>
      <c r="F68" s="13">
        <v>800</v>
      </c>
      <c r="G68" s="13">
        <v>800</v>
      </c>
      <c r="H68" s="13">
        <v>850</v>
      </c>
      <c r="I68" s="215"/>
    </row>
    <row r="69" spans="1:9" outlineLevel="1">
      <c r="A69" s="86"/>
      <c r="B69" s="89">
        <v>637014</v>
      </c>
      <c r="C69" s="90" t="s">
        <v>47</v>
      </c>
      <c r="D69" s="254">
        <v>18000</v>
      </c>
      <c r="E69" s="254">
        <v>15000</v>
      </c>
      <c r="F69" s="13">
        <v>18000</v>
      </c>
      <c r="G69" s="13">
        <v>18000</v>
      </c>
      <c r="H69" s="13">
        <v>20000</v>
      </c>
      <c r="I69" s="215"/>
    </row>
    <row r="70" spans="1:9" outlineLevel="1">
      <c r="A70" s="86"/>
      <c r="B70" s="89">
        <v>637015</v>
      </c>
      <c r="C70" s="90" t="s">
        <v>48</v>
      </c>
      <c r="D70" s="254">
        <v>2500</v>
      </c>
      <c r="E70" s="254">
        <v>2000</v>
      </c>
      <c r="F70" s="13">
        <v>2500</v>
      </c>
      <c r="G70" s="13">
        <v>2500</v>
      </c>
      <c r="H70" s="13">
        <v>2500</v>
      </c>
      <c r="I70" s="215"/>
    </row>
    <row r="71" spans="1:9" outlineLevel="1">
      <c r="A71" s="86"/>
      <c r="B71" s="89">
        <v>637016</v>
      </c>
      <c r="C71" s="90" t="s">
        <v>49</v>
      </c>
      <c r="D71" s="254">
        <v>2700</v>
      </c>
      <c r="E71" s="254">
        <v>2700</v>
      </c>
      <c r="F71" s="13">
        <v>2700</v>
      </c>
      <c r="G71" s="13">
        <v>2700</v>
      </c>
      <c r="H71" s="13">
        <v>2700</v>
      </c>
      <c r="I71" s="215"/>
    </row>
    <row r="72" spans="1:9" outlineLevel="1">
      <c r="A72" s="86"/>
      <c r="B72" s="89">
        <v>637023</v>
      </c>
      <c r="C72" s="90" t="s">
        <v>113</v>
      </c>
      <c r="D72" s="254">
        <v>300</v>
      </c>
      <c r="E72" s="254">
        <v>500</v>
      </c>
      <c r="F72" s="13">
        <v>300</v>
      </c>
      <c r="G72" s="13">
        <v>500</v>
      </c>
      <c r="H72" s="13">
        <v>300</v>
      </c>
      <c r="I72" s="215"/>
    </row>
    <row r="73" spans="1:9" outlineLevel="1">
      <c r="A73" s="86"/>
      <c r="B73" s="89">
        <v>637026</v>
      </c>
      <c r="C73" s="90" t="s">
        <v>114</v>
      </c>
      <c r="D73" s="254">
        <v>16600</v>
      </c>
      <c r="E73" s="254">
        <v>16600</v>
      </c>
      <c r="F73" s="13">
        <v>16600</v>
      </c>
      <c r="G73" s="13">
        <v>16600</v>
      </c>
      <c r="H73" s="13">
        <v>16600</v>
      </c>
      <c r="I73" s="215"/>
    </row>
    <row r="74" spans="1:9" outlineLevel="1">
      <c r="A74" s="86"/>
      <c r="B74" s="89">
        <v>637027</v>
      </c>
      <c r="C74" s="90" t="s">
        <v>50</v>
      </c>
      <c r="D74" s="254">
        <v>1600</v>
      </c>
      <c r="E74" s="254">
        <v>3500</v>
      </c>
      <c r="F74" s="13">
        <v>2200</v>
      </c>
      <c r="G74" s="13">
        <v>1600</v>
      </c>
      <c r="H74" s="13">
        <v>1600</v>
      </c>
      <c r="I74" s="215"/>
    </row>
    <row r="75" spans="1:9" outlineLevel="1">
      <c r="A75" s="86"/>
      <c r="B75" s="89">
        <v>637031</v>
      </c>
      <c r="C75" s="90" t="s">
        <v>267</v>
      </c>
      <c r="D75" s="254">
        <v>0</v>
      </c>
      <c r="E75" s="254">
        <v>0</v>
      </c>
      <c r="F75" s="13">
        <v>0</v>
      </c>
      <c r="G75" s="13">
        <v>0</v>
      </c>
      <c r="H75" s="13">
        <v>0</v>
      </c>
      <c r="I75" s="215"/>
    </row>
    <row r="76" spans="1:9" outlineLevel="1">
      <c r="A76" s="86"/>
      <c r="B76" s="89">
        <v>637035</v>
      </c>
      <c r="C76" s="90" t="s">
        <v>184</v>
      </c>
      <c r="D76" s="254">
        <v>200</v>
      </c>
      <c r="E76" s="254">
        <v>200</v>
      </c>
      <c r="F76" s="13">
        <v>200</v>
      </c>
      <c r="G76" s="13">
        <v>200</v>
      </c>
      <c r="H76" s="13">
        <v>200</v>
      </c>
      <c r="I76" s="215"/>
    </row>
    <row r="77" spans="1:9" outlineLevel="1">
      <c r="A77" s="86"/>
      <c r="B77" s="89">
        <v>637036</v>
      </c>
      <c r="C77" s="90" t="s">
        <v>229</v>
      </c>
      <c r="D77" s="254">
        <v>1100</v>
      </c>
      <c r="E77" s="254">
        <v>1100</v>
      </c>
      <c r="F77" s="13">
        <v>1200</v>
      </c>
      <c r="G77" s="13">
        <v>1200</v>
      </c>
      <c r="H77" s="13">
        <v>1200</v>
      </c>
      <c r="I77" s="215"/>
    </row>
    <row r="78" spans="1:9" outlineLevel="1">
      <c r="A78" s="86"/>
      <c r="B78" s="88"/>
      <c r="C78" s="136" t="s">
        <v>107</v>
      </c>
      <c r="D78" s="25">
        <f t="shared" ref="D78:H78" si="7">SUM(D63:D77)</f>
        <v>67800</v>
      </c>
      <c r="E78" s="25">
        <f t="shared" si="7"/>
        <v>66600</v>
      </c>
      <c r="F78" s="25">
        <f t="shared" si="7"/>
        <v>70500</v>
      </c>
      <c r="G78" s="25">
        <f t="shared" si="7"/>
        <v>66100</v>
      </c>
      <c r="H78" s="25">
        <f t="shared" si="7"/>
        <v>69950</v>
      </c>
      <c r="I78" s="215"/>
    </row>
    <row r="79" spans="1:9" outlineLevel="1">
      <c r="A79" s="86"/>
      <c r="B79" s="88"/>
      <c r="C79" s="84"/>
      <c r="D79" s="204"/>
      <c r="E79" s="204"/>
      <c r="F79" s="204"/>
      <c r="G79" s="204"/>
      <c r="H79" s="204"/>
      <c r="I79" s="215"/>
    </row>
    <row r="80" spans="1:9" outlineLevel="1">
      <c r="A80" s="86"/>
      <c r="B80" s="89">
        <v>641006</v>
      </c>
      <c r="C80" s="90" t="s">
        <v>115</v>
      </c>
      <c r="D80" s="254">
        <v>3000</v>
      </c>
      <c r="E80" s="254">
        <v>3000</v>
      </c>
      <c r="F80" s="13">
        <v>3000</v>
      </c>
      <c r="G80" s="13">
        <v>3000</v>
      </c>
      <c r="H80" s="13">
        <v>3000</v>
      </c>
      <c r="I80" s="215"/>
    </row>
    <row r="81" spans="1:9" outlineLevel="1">
      <c r="A81" s="86"/>
      <c r="B81" s="89">
        <v>642012</v>
      </c>
      <c r="C81" s="90" t="s">
        <v>218</v>
      </c>
      <c r="D81" s="254">
        <v>0</v>
      </c>
      <c r="E81" s="254">
        <v>0</v>
      </c>
      <c r="F81" s="13">
        <v>0</v>
      </c>
      <c r="G81" s="13">
        <v>0</v>
      </c>
      <c r="H81" s="13">
        <v>0</v>
      </c>
      <c r="I81" s="215"/>
    </row>
    <row r="82" spans="1:9" outlineLevel="1">
      <c r="A82" s="86"/>
      <c r="B82" s="89">
        <v>642013</v>
      </c>
      <c r="C82" s="90" t="s">
        <v>186</v>
      </c>
      <c r="D82" s="254">
        <v>4000</v>
      </c>
      <c r="E82" s="254">
        <v>2860</v>
      </c>
      <c r="F82" s="13">
        <v>3000</v>
      </c>
      <c r="G82" s="13">
        <v>3000</v>
      </c>
      <c r="H82" s="13">
        <v>9000</v>
      </c>
      <c r="I82" s="215"/>
    </row>
    <row r="83" spans="1:9" outlineLevel="1">
      <c r="A83" s="86"/>
      <c r="B83" s="89">
        <v>642014</v>
      </c>
      <c r="C83" s="90" t="s">
        <v>249</v>
      </c>
      <c r="D83" s="255">
        <v>3900</v>
      </c>
      <c r="E83" s="255">
        <v>3000</v>
      </c>
      <c r="F83" s="14">
        <v>3900</v>
      </c>
      <c r="G83" s="14">
        <v>3900</v>
      </c>
      <c r="H83" s="14">
        <v>3900</v>
      </c>
      <c r="I83" s="215"/>
    </row>
    <row r="84" spans="1:9" outlineLevel="1">
      <c r="A84" s="86"/>
      <c r="B84" s="89">
        <v>642015</v>
      </c>
      <c r="C84" s="90" t="s">
        <v>219</v>
      </c>
      <c r="D84" s="255">
        <v>100</v>
      </c>
      <c r="E84" s="255">
        <v>100</v>
      </c>
      <c r="F84" s="14">
        <v>100</v>
      </c>
      <c r="G84" s="14">
        <v>100</v>
      </c>
      <c r="H84" s="14">
        <v>100</v>
      </c>
      <c r="I84" s="215"/>
    </row>
    <row r="85" spans="1:9" outlineLevel="1">
      <c r="A85" s="86"/>
      <c r="B85" s="88"/>
      <c r="C85" s="136" t="s">
        <v>107</v>
      </c>
      <c r="D85" s="208">
        <f>SUM(D80:D84)</f>
        <v>11000</v>
      </c>
      <c r="E85" s="208">
        <f>SUM(E80:E84)</f>
        <v>8960</v>
      </c>
      <c r="F85" s="208">
        <f t="shared" ref="F85:H85" si="8">SUM(F80:F84)</f>
        <v>10000</v>
      </c>
      <c r="G85" s="208">
        <f t="shared" si="8"/>
        <v>10000</v>
      </c>
      <c r="H85" s="208">
        <f t="shared" si="8"/>
        <v>16000</v>
      </c>
      <c r="I85" s="215"/>
    </row>
    <row r="86" spans="1:9" ht="13.5" outlineLevel="1" thickBot="1">
      <c r="A86" s="86"/>
      <c r="B86" s="88"/>
      <c r="C86" s="84"/>
      <c r="D86" s="204"/>
      <c r="E86" s="204"/>
      <c r="F86" s="204"/>
      <c r="G86" s="204"/>
      <c r="H86" s="204"/>
      <c r="I86" s="215"/>
    </row>
    <row r="87" spans="1:9" ht="13.5" outlineLevel="1" thickBot="1">
      <c r="A87" s="64" t="s">
        <v>6</v>
      </c>
      <c r="B87" s="65"/>
      <c r="C87" s="66"/>
      <c r="D87" s="209">
        <f t="shared" ref="D87:H87" si="9">D91</f>
        <v>3500</v>
      </c>
      <c r="E87" s="209">
        <f t="shared" si="9"/>
        <v>3000</v>
      </c>
      <c r="F87" s="209">
        <f t="shared" si="9"/>
        <v>3500</v>
      </c>
      <c r="G87" s="209">
        <f t="shared" si="9"/>
        <v>3500</v>
      </c>
      <c r="H87" s="209">
        <f t="shared" si="9"/>
        <v>3500</v>
      </c>
      <c r="I87" s="215"/>
    </row>
    <row r="88" spans="1:9" outlineLevel="1">
      <c r="A88" s="86"/>
      <c r="B88" s="137">
        <v>637</v>
      </c>
      <c r="C88" s="137" t="s">
        <v>21</v>
      </c>
      <c r="D88" s="211"/>
      <c r="E88" s="211"/>
      <c r="F88" s="211"/>
      <c r="G88" s="211"/>
      <c r="H88" s="211"/>
      <c r="I88" s="215"/>
    </row>
    <row r="89" spans="1:9" outlineLevel="1">
      <c r="A89" s="86"/>
      <c r="B89" s="89">
        <v>637005</v>
      </c>
      <c r="C89" s="90" t="s">
        <v>268</v>
      </c>
      <c r="D89" s="254">
        <v>2000</v>
      </c>
      <c r="E89" s="254">
        <v>2000</v>
      </c>
      <c r="F89" s="13">
        <v>2000</v>
      </c>
      <c r="G89" s="13">
        <v>2000</v>
      </c>
      <c r="H89" s="13">
        <v>2000</v>
      </c>
      <c r="I89" s="215"/>
    </row>
    <row r="90" spans="1:9" outlineLevel="1">
      <c r="A90" s="86"/>
      <c r="B90" s="89">
        <v>637012</v>
      </c>
      <c r="C90" s="90" t="s">
        <v>116</v>
      </c>
      <c r="D90" s="254">
        <v>1500</v>
      </c>
      <c r="E90" s="254">
        <v>1000</v>
      </c>
      <c r="F90" s="13">
        <v>1500</v>
      </c>
      <c r="G90" s="13">
        <v>1500</v>
      </c>
      <c r="H90" s="13">
        <v>1500</v>
      </c>
      <c r="I90" s="215"/>
    </row>
    <row r="91" spans="1:9" outlineLevel="1">
      <c r="A91" s="86"/>
      <c r="B91" s="88"/>
      <c r="C91" s="136" t="s">
        <v>107</v>
      </c>
      <c r="D91" s="203">
        <f t="shared" ref="D91:H91" si="10">SUM(D89:D90)</f>
        <v>3500</v>
      </c>
      <c r="E91" s="203">
        <f t="shared" si="10"/>
        <v>3000</v>
      </c>
      <c r="F91" s="203">
        <f t="shared" si="10"/>
        <v>3500</v>
      </c>
      <c r="G91" s="203">
        <f t="shared" si="10"/>
        <v>3500</v>
      </c>
      <c r="H91" s="203">
        <f t="shared" si="10"/>
        <v>3500</v>
      </c>
      <c r="I91" s="215"/>
    </row>
    <row r="92" spans="1:9" ht="13.5" outlineLevel="1" thickBot="1">
      <c r="A92" s="86"/>
      <c r="B92" s="88"/>
      <c r="C92" s="84"/>
      <c r="D92" s="204"/>
      <c r="E92" s="204"/>
      <c r="F92" s="204"/>
      <c r="G92" s="204"/>
      <c r="H92" s="204"/>
      <c r="I92" s="215"/>
    </row>
    <row r="93" spans="1:9" ht="13.5" hidden="1" outlineLevel="1" thickBot="1">
      <c r="A93" s="67" t="s">
        <v>7</v>
      </c>
      <c r="B93" s="68"/>
      <c r="C93" s="69"/>
      <c r="D93" s="204"/>
      <c r="E93" s="204"/>
      <c r="F93" s="204"/>
      <c r="G93" s="204"/>
      <c r="H93" s="204"/>
      <c r="I93" s="215"/>
    </row>
    <row r="94" spans="1:9" s="109" customFormat="1" ht="13.5" outlineLevel="1" thickBot="1">
      <c r="A94" s="59" t="s">
        <v>174</v>
      </c>
      <c r="B94" s="72"/>
      <c r="C94" s="73"/>
      <c r="D94" s="82">
        <f t="shared" ref="D94:H94" si="11">D97</f>
        <v>150</v>
      </c>
      <c r="E94" s="82">
        <f t="shared" si="11"/>
        <v>0</v>
      </c>
      <c r="F94" s="82">
        <f t="shared" si="11"/>
        <v>200</v>
      </c>
      <c r="G94" s="82">
        <f t="shared" si="11"/>
        <v>200</v>
      </c>
      <c r="H94" s="82">
        <f t="shared" si="11"/>
        <v>200</v>
      </c>
      <c r="I94" s="216"/>
    </row>
    <row r="95" spans="1:9" outlineLevel="1">
      <c r="A95" s="86"/>
      <c r="B95" s="137">
        <v>637</v>
      </c>
      <c r="C95" s="142" t="s">
        <v>21</v>
      </c>
      <c r="D95" s="211"/>
      <c r="E95" s="211"/>
      <c r="F95" s="211"/>
      <c r="G95" s="211"/>
      <c r="H95" s="211"/>
      <c r="I95" s="215"/>
    </row>
    <row r="96" spans="1:9" outlineLevel="1">
      <c r="A96" s="86"/>
      <c r="B96" s="89">
        <v>637001</v>
      </c>
      <c r="C96" s="90" t="s">
        <v>175</v>
      </c>
      <c r="D96" s="254">
        <v>150</v>
      </c>
      <c r="E96" s="254">
        <v>0</v>
      </c>
      <c r="F96" s="13">
        <v>200</v>
      </c>
      <c r="G96" s="13">
        <v>200</v>
      </c>
      <c r="H96" s="13">
        <v>200</v>
      </c>
      <c r="I96" s="215"/>
    </row>
    <row r="97" spans="1:9" outlineLevel="1">
      <c r="A97" s="86"/>
      <c r="B97" s="88"/>
      <c r="C97" s="136" t="s">
        <v>107</v>
      </c>
      <c r="D97" s="203">
        <f t="shared" ref="D97:H97" si="12">SUM(D96)</f>
        <v>150</v>
      </c>
      <c r="E97" s="203">
        <f t="shared" si="12"/>
        <v>0</v>
      </c>
      <c r="F97" s="203">
        <f t="shared" si="12"/>
        <v>200</v>
      </c>
      <c r="G97" s="203">
        <f t="shared" si="12"/>
        <v>200</v>
      </c>
      <c r="H97" s="203">
        <f t="shared" si="12"/>
        <v>200</v>
      </c>
      <c r="I97" s="215"/>
    </row>
    <row r="98" spans="1:9" ht="13.5" outlineLevel="1" thickBot="1">
      <c r="A98" s="86"/>
      <c r="B98" s="88"/>
      <c r="C98" s="172"/>
      <c r="D98" s="211"/>
      <c r="E98" s="211"/>
      <c r="F98" s="211"/>
      <c r="G98" s="211"/>
      <c r="H98" s="211"/>
      <c r="I98" s="215"/>
    </row>
    <row r="99" spans="1:9" ht="13.5" hidden="1" outlineLevel="1" thickBot="1">
      <c r="A99" s="86"/>
      <c r="B99" s="88"/>
      <c r="C99" s="172"/>
      <c r="D99" s="211"/>
      <c r="E99" s="211"/>
      <c r="F99" s="211"/>
      <c r="G99" s="211"/>
      <c r="H99" s="211"/>
      <c r="I99" s="215"/>
    </row>
    <row r="100" spans="1:9" ht="13.5" outlineLevel="1" thickBot="1">
      <c r="A100" s="64" t="s">
        <v>8</v>
      </c>
      <c r="B100" s="65"/>
      <c r="C100" s="70"/>
      <c r="D100" s="82">
        <f t="shared" ref="D100:H100" si="13">D104</f>
        <v>500</v>
      </c>
      <c r="E100" s="82">
        <f t="shared" si="13"/>
        <v>200</v>
      </c>
      <c r="F100" s="82">
        <f t="shared" si="13"/>
        <v>200</v>
      </c>
      <c r="G100" s="82">
        <f t="shared" si="13"/>
        <v>200</v>
      </c>
      <c r="H100" s="82">
        <f t="shared" si="13"/>
        <v>200</v>
      </c>
      <c r="I100" s="215"/>
    </row>
    <row r="101" spans="1:9" outlineLevel="1">
      <c r="A101" s="87"/>
      <c r="B101" s="137">
        <v>637</v>
      </c>
      <c r="C101" s="142" t="s">
        <v>21</v>
      </c>
      <c r="D101" s="211"/>
      <c r="E101" s="211"/>
      <c r="F101" s="211"/>
      <c r="G101" s="211"/>
      <c r="H101" s="211"/>
      <c r="I101" s="215"/>
    </row>
    <row r="102" spans="1:9" outlineLevel="1">
      <c r="A102" s="86"/>
      <c r="B102" s="89">
        <v>637005</v>
      </c>
      <c r="C102" s="90" t="s">
        <v>117</v>
      </c>
      <c r="D102" s="254">
        <v>500</v>
      </c>
      <c r="E102" s="254">
        <v>200</v>
      </c>
      <c r="F102" s="13">
        <v>200</v>
      </c>
      <c r="G102" s="13">
        <v>200</v>
      </c>
      <c r="H102" s="13">
        <v>200</v>
      </c>
      <c r="I102" s="215"/>
    </row>
    <row r="103" spans="1:9" outlineLevel="1">
      <c r="A103" s="86"/>
      <c r="B103" s="89">
        <v>633004</v>
      </c>
      <c r="C103" s="90" t="s">
        <v>224</v>
      </c>
      <c r="D103" s="254">
        <v>0</v>
      </c>
      <c r="E103" s="254">
        <v>0</v>
      </c>
      <c r="F103" s="13">
        <v>0</v>
      </c>
      <c r="G103" s="13">
        <v>0</v>
      </c>
      <c r="H103" s="13">
        <v>0</v>
      </c>
      <c r="I103" s="215"/>
    </row>
    <row r="104" spans="1:9" outlineLevel="1">
      <c r="A104" s="86"/>
      <c r="B104" s="88"/>
      <c r="C104" s="136" t="s">
        <v>107</v>
      </c>
      <c r="D104" s="25">
        <f t="shared" ref="D104:H104" si="14">SUM(D102:D103)</f>
        <v>500</v>
      </c>
      <c r="E104" s="25">
        <f t="shared" si="14"/>
        <v>200</v>
      </c>
      <c r="F104" s="25">
        <f t="shared" si="14"/>
        <v>200</v>
      </c>
      <c r="G104" s="25">
        <f t="shared" si="14"/>
        <v>200</v>
      </c>
      <c r="H104" s="25">
        <f t="shared" si="14"/>
        <v>200</v>
      </c>
      <c r="I104" s="215"/>
    </row>
    <row r="105" spans="1:9" ht="13.5" outlineLevel="1" thickBot="1">
      <c r="A105" s="86"/>
      <c r="B105" s="88"/>
      <c r="C105" s="136"/>
      <c r="D105" s="211"/>
      <c r="E105" s="211"/>
      <c r="F105" s="211"/>
      <c r="G105" s="211"/>
      <c r="H105" s="211"/>
      <c r="I105" s="215"/>
    </row>
    <row r="106" spans="1:9" ht="13.5" outlineLevel="1" thickBot="1">
      <c r="A106" s="64" t="s">
        <v>190</v>
      </c>
      <c r="B106" s="65"/>
      <c r="C106" s="70"/>
      <c r="D106" s="82">
        <f>D112+D122+D127</f>
        <v>29780</v>
      </c>
      <c r="E106" s="82">
        <f>E112+E122+E127</f>
        <v>29230</v>
      </c>
      <c r="F106" s="82">
        <f>F112+F122+F127</f>
        <v>29780</v>
      </c>
      <c r="G106" s="82">
        <f>G112+G122+G127</f>
        <v>29780</v>
      </c>
      <c r="H106" s="82">
        <f>H112+H122+H127</f>
        <v>29780</v>
      </c>
      <c r="I106" s="215"/>
    </row>
    <row r="107" spans="1:9" outlineLevel="1">
      <c r="A107" s="87"/>
      <c r="B107" s="137">
        <v>610</v>
      </c>
      <c r="C107" s="142" t="s">
        <v>27</v>
      </c>
      <c r="D107" s="211"/>
      <c r="E107" s="211"/>
      <c r="F107" s="211"/>
      <c r="G107" s="211"/>
      <c r="H107" s="211"/>
      <c r="I107" s="215"/>
    </row>
    <row r="108" spans="1:9" outlineLevel="1">
      <c r="A108" s="86"/>
      <c r="B108" s="26">
        <v>611</v>
      </c>
      <c r="C108" s="27" t="s">
        <v>27</v>
      </c>
      <c r="D108" s="254">
        <v>17400</v>
      </c>
      <c r="E108" s="254">
        <v>17100</v>
      </c>
      <c r="F108" s="13">
        <v>17100</v>
      </c>
      <c r="G108" s="13">
        <v>17100</v>
      </c>
      <c r="H108" s="13">
        <v>17100</v>
      </c>
      <c r="I108" s="215"/>
    </row>
    <row r="109" spans="1:9" outlineLevel="1">
      <c r="A109" s="86"/>
      <c r="B109" s="63">
        <v>612001</v>
      </c>
      <c r="C109" s="38" t="s">
        <v>133</v>
      </c>
      <c r="D109" s="254">
        <v>3600</v>
      </c>
      <c r="E109" s="254">
        <v>3900</v>
      </c>
      <c r="F109" s="13">
        <v>3900</v>
      </c>
      <c r="G109" s="13">
        <v>3900</v>
      </c>
      <c r="H109" s="13">
        <v>3900</v>
      </c>
      <c r="I109" s="215"/>
    </row>
    <row r="110" spans="1:9" outlineLevel="1">
      <c r="A110" s="86"/>
      <c r="B110" s="63">
        <v>614</v>
      </c>
      <c r="C110" s="38" t="s">
        <v>307</v>
      </c>
      <c r="D110" s="254">
        <v>0</v>
      </c>
      <c r="E110" s="254">
        <v>200</v>
      </c>
      <c r="F110" s="13">
        <v>0</v>
      </c>
      <c r="G110" s="13">
        <v>0</v>
      </c>
      <c r="H110" s="13">
        <v>0</v>
      </c>
      <c r="I110" s="215"/>
    </row>
    <row r="111" spans="1:9" outlineLevel="1">
      <c r="A111" s="86"/>
      <c r="B111" s="63"/>
      <c r="C111" s="38"/>
      <c r="D111" s="254"/>
      <c r="E111" s="254"/>
      <c r="F111" s="13"/>
      <c r="G111" s="13"/>
      <c r="H111" s="13"/>
      <c r="I111" s="215"/>
    </row>
    <row r="112" spans="1:9" outlineLevel="1">
      <c r="A112" s="86"/>
      <c r="B112" s="88"/>
      <c r="C112" s="136" t="s">
        <v>107</v>
      </c>
      <c r="D112" s="210">
        <f t="shared" ref="D112:H112" si="15">SUM(D108:D111)</f>
        <v>21000</v>
      </c>
      <c r="E112" s="210">
        <f t="shared" si="15"/>
        <v>21200</v>
      </c>
      <c r="F112" s="210">
        <f t="shared" si="15"/>
        <v>21000</v>
      </c>
      <c r="G112" s="210">
        <f t="shared" si="15"/>
        <v>21000</v>
      </c>
      <c r="H112" s="210">
        <f t="shared" si="15"/>
        <v>21000</v>
      </c>
      <c r="I112" s="215"/>
    </row>
    <row r="113" spans="1:9" outlineLevel="1">
      <c r="A113" s="86"/>
      <c r="B113" s="138">
        <v>620</v>
      </c>
      <c r="C113" s="139" t="s">
        <v>23</v>
      </c>
      <c r="D113" s="211"/>
      <c r="E113" s="211"/>
      <c r="F113" s="211"/>
      <c r="G113" s="211"/>
      <c r="H113" s="211"/>
      <c r="I113" s="215"/>
    </row>
    <row r="114" spans="1:9" outlineLevel="1">
      <c r="A114" s="86"/>
      <c r="B114" s="63">
        <v>621</v>
      </c>
      <c r="C114" s="38" t="s">
        <v>102</v>
      </c>
      <c r="D114" s="254">
        <v>0</v>
      </c>
      <c r="E114" s="254">
        <v>0</v>
      </c>
      <c r="F114" s="13">
        <v>0</v>
      </c>
      <c r="G114" s="13">
        <v>0</v>
      </c>
      <c r="H114" s="13">
        <v>0</v>
      </c>
      <c r="I114" s="215"/>
    </row>
    <row r="115" spans="1:9" outlineLevel="1">
      <c r="A115" s="86"/>
      <c r="B115" s="63">
        <v>623</v>
      </c>
      <c r="C115" s="38" t="s">
        <v>103</v>
      </c>
      <c r="D115" s="254">
        <v>2100</v>
      </c>
      <c r="E115" s="254">
        <v>2100</v>
      </c>
      <c r="F115" s="13">
        <v>2100</v>
      </c>
      <c r="G115" s="13">
        <v>2100</v>
      </c>
      <c r="H115" s="13">
        <v>2100</v>
      </c>
      <c r="I115" s="215"/>
    </row>
    <row r="116" spans="1:9" outlineLevel="1">
      <c r="A116" s="86"/>
      <c r="B116" s="63">
        <v>625001</v>
      </c>
      <c r="C116" s="38" t="s">
        <v>28</v>
      </c>
      <c r="D116" s="254">
        <v>290</v>
      </c>
      <c r="E116" s="254">
        <v>290</v>
      </c>
      <c r="F116" s="13">
        <v>290</v>
      </c>
      <c r="G116" s="13">
        <v>290</v>
      </c>
      <c r="H116" s="13">
        <v>290</v>
      </c>
      <c r="I116" s="215"/>
    </row>
    <row r="117" spans="1:9" outlineLevel="1">
      <c r="A117" s="86"/>
      <c r="B117" s="63">
        <v>625002</v>
      </c>
      <c r="C117" s="38" t="s">
        <v>29</v>
      </c>
      <c r="D117" s="254">
        <v>2940</v>
      </c>
      <c r="E117" s="254">
        <v>2940</v>
      </c>
      <c r="F117" s="13">
        <v>2940</v>
      </c>
      <c r="G117" s="13">
        <v>2940</v>
      </c>
      <c r="H117" s="13">
        <v>2940</v>
      </c>
      <c r="I117" s="215"/>
    </row>
    <row r="118" spans="1:9" outlineLevel="1">
      <c r="A118" s="86"/>
      <c r="B118" s="63">
        <v>625003</v>
      </c>
      <c r="C118" s="38" t="s">
        <v>30</v>
      </c>
      <c r="D118" s="254">
        <v>170</v>
      </c>
      <c r="E118" s="254">
        <v>170</v>
      </c>
      <c r="F118" s="13">
        <v>170</v>
      </c>
      <c r="G118" s="13">
        <v>170</v>
      </c>
      <c r="H118" s="13">
        <v>170</v>
      </c>
      <c r="I118" s="215"/>
    </row>
    <row r="119" spans="1:9" outlineLevel="1">
      <c r="A119" s="86"/>
      <c r="B119" s="63">
        <v>625004</v>
      </c>
      <c r="C119" s="38" t="s">
        <v>31</v>
      </c>
      <c r="D119" s="254">
        <v>630</v>
      </c>
      <c r="E119" s="254">
        <v>630</v>
      </c>
      <c r="F119" s="13">
        <v>630</v>
      </c>
      <c r="G119" s="13">
        <v>630</v>
      </c>
      <c r="H119" s="13">
        <v>630</v>
      </c>
      <c r="I119" s="215"/>
    </row>
    <row r="120" spans="1:9" outlineLevel="1">
      <c r="A120" s="86"/>
      <c r="B120" s="63">
        <v>625005</v>
      </c>
      <c r="C120" s="38" t="s">
        <v>104</v>
      </c>
      <c r="D120" s="254">
        <v>210</v>
      </c>
      <c r="E120" s="254">
        <v>210</v>
      </c>
      <c r="F120" s="13">
        <v>210</v>
      </c>
      <c r="G120" s="13">
        <v>210</v>
      </c>
      <c r="H120" s="13">
        <v>210</v>
      </c>
      <c r="I120" s="215"/>
    </row>
    <row r="121" spans="1:9" outlineLevel="1">
      <c r="A121" s="86"/>
      <c r="B121" s="63">
        <v>625007</v>
      </c>
      <c r="C121" s="38" t="s">
        <v>105</v>
      </c>
      <c r="D121" s="254">
        <v>990</v>
      </c>
      <c r="E121" s="254">
        <v>990</v>
      </c>
      <c r="F121" s="13">
        <v>990</v>
      </c>
      <c r="G121" s="13">
        <v>990</v>
      </c>
      <c r="H121" s="13">
        <v>990</v>
      </c>
      <c r="I121" s="215"/>
    </row>
    <row r="122" spans="1:9" outlineLevel="1">
      <c r="A122" s="86"/>
      <c r="B122" s="164"/>
      <c r="C122" s="189" t="s">
        <v>107</v>
      </c>
      <c r="D122" s="210">
        <f t="shared" ref="D122:H122" si="16">SUM(D114:D121)</f>
        <v>7330</v>
      </c>
      <c r="E122" s="210">
        <f t="shared" si="16"/>
        <v>7330</v>
      </c>
      <c r="F122" s="210">
        <f t="shared" si="16"/>
        <v>7330</v>
      </c>
      <c r="G122" s="210">
        <f t="shared" si="16"/>
        <v>7330</v>
      </c>
      <c r="H122" s="210">
        <f t="shared" si="16"/>
        <v>7330</v>
      </c>
      <c r="I122" s="215"/>
    </row>
    <row r="123" spans="1:9" outlineLevel="1">
      <c r="A123" s="86"/>
      <c r="B123" s="137">
        <v>634</v>
      </c>
      <c r="C123" s="139" t="s">
        <v>51</v>
      </c>
      <c r="D123" s="211"/>
      <c r="E123" s="211"/>
      <c r="F123" s="211"/>
      <c r="G123" s="211"/>
      <c r="H123" s="211"/>
      <c r="I123" s="215"/>
    </row>
    <row r="124" spans="1:9" outlineLevel="1">
      <c r="A124" s="86"/>
      <c r="B124" s="190">
        <v>633006</v>
      </c>
      <c r="C124" s="251" t="s">
        <v>293</v>
      </c>
      <c r="D124" s="254">
        <v>50</v>
      </c>
      <c r="E124" s="254">
        <v>0</v>
      </c>
      <c r="F124" s="13">
        <v>50</v>
      </c>
      <c r="G124" s="13">
        <v>50</v>
      </c>
      <c r="H124" s="13">
        <v>50</v>
      </c>
      <c r="I124" s="215"/>
    </row>
    <row r="125" spans="1:9" outlineLevel="1">
      <c r="A125" s="86"/>
      <c r="B125" s="190">
        <v>633010</v>
      </c>
      <c r="C125" s="191" t="s">
        <v>217</v>
      </c>
      <c r="D125" s="254">
        <v>500</v>
      </c>
      <c r="E125" s="254">
        <v>0</v>
      </c>
      <c r="F125" s="13">
        <v>500</v>
      </c>
      <c r="G125" s="13">
        <v>500</v>
      </c>
      <c r="H125" s="13">
        <v>500</v>
      </c>
      <c r="I125" s="215"/>
    </row>
    <row r="126" spans="1:9" outlineLevel="1">
      <c r="A126" s="86"/>
      <c r="B126" s="190">
        <v>634001</v>
      </c>
      <c r="C126" s="191" t="s">
        <v>292</v>
      </c>
      <c r="D126" s="254">
        <v>900</v>
      </c>
      <c r="E126" s="254">
        <v>700</v>
      </c>
      <c r="F126" s="13">
        <v>900</v>
      </c>
      <c r="G126" s="13">
        <v>900</v>
      </c>
      <c r="H126" s="13">
        <v>900</v>
      </c>
      <c r="I126" s="215"/>
    </row>
    <row r="127" spans="1:9" outlineLevel="1">
      <c r="A127" s="86"/>
      <c r="B127" s="192"/>
      <c r="C127" s="193" t="s">
        <v>107</v>
      </c>
      <c r="D127" s="210">
        <f>SUM(D124:D126)</f>
        <v>1450</v>
      </c>
      <c r="E127" s="210">
        <f>SUM(E124:E126)</f>
        <v>700</v>
      </c>
      <c r="F127" s="210">
        <f>SUM(F124:F126)</f>
        <v>1450</v>
      </c>
      <c r="G127" s="210">
        <f>SUM(G124:G126)</f>
        <v>1450</v>
      </c>
      <c r="H127" s="210">
        <f>SUM(H124:H126)</f>
        <v>1450</v>
      </c>
      <c r="I127" s="215"/>
    </row>
    <row r="128" spans="1:9" outlineLevel="1">
      <c r="A128" s="86"/>
      <c r="B128" s="192"/>
      <c r="C128" s="193"/>
      <c r="D128" s="211"/>
      <c r="E128" s="211"/>
      <c r="F128" s="211"/>
      <c r="G128" s="211"/>
      <c r="H128" s="211"/>
      <c r="I128" s="215"/>
    </row>
    <row r="129" spans="1:9" ht="13.5" outlineLevel="1" thickBot="1">
      <c r="A129" s="86"/>
      <c r="B129" s="164"/>
      <c r="C129" s="189"/>
      <c r="D129" s="211"/>
      <c r="E129" s="211"/>
      <c r="F129" s="211"/>
      <c r="G129" s="211"/>
      <c r="H129" s="211"/>
      <c r="I129" s="215"/>
    </row>
    <row r="130" spans="1:9" ht="13.5" outlineLevel="1" thickBot="1">
      <c r="A130" s="64" t="s">
        <v>69</v>
      </c>
      <c r="B130" s="187"/>
      <c r="C130" s="188"/>
      <c r="D130" s="82">
        <f t="shared" ref="D130:H130" si="17">D133+D137</f>
        <v>600</v>
      </c>
      <c r="E130" s="82">
        <f t="shared" si="17"/>
        <v>450</v>
      </c>
      <c r="F130" s="82">
        <f t="shared" si="17"/>
        <v>600</v>
      </c>
      <c r="G130" s="82">
        <f t="shared" si="17"/>
        <v>600</v>
      </c>
      <c r="H130" s="82">
        <f t="shared" si="17"/>
        <v>600</v>
      </c>
      <c r="I130" s="215"/>
    </row>
    <row r="131" spans="1:9" outlineLevel="1">
      <c r="A131" s="87"/>
      <c r="B131" s="137">
        <v>633</v>
      </c>
      <c r="C131" s="137" t="s">
        <v>19</v>
      </c>
      <c r="D131" s="211"/>
      <c r="E131" s="211"/>
      <c r="F131" s="211"/>
      <c r="G131" s="211"/>
      <c r="H131" s="211"/>
      <c r="I131" s="215"/>
    </row>
    <row r="132" spans="1:9" outlineLevel="1">
      <c r="A132" s="86"/>
      <c r="B132" s="89">
        <v>633007</v>
      </c>
      <c r="C132" s="90" t="s">
        <v>118</v>
      </c>
      <c r="D132" s="254">
        <v>150</v>
      </c>
      <c r="E132" s="254">
        <v>0</v>
      </c>
      <c r="F132" s="13">
        <v>150</v>
      </c>
      <c r="G132" s="13">
        <v>150</v>
      </c>
      <c r="H132" s="13">
        <v>150</v>
      </c>
      <c r="I132" s="215"/>
    </row>
    <row r="133" spans="1:9" outlineLevel="1">
      <c r="A133" s="86"/>
      <c r="B133" s="88"/>
      <c r="C133" s="136" t="s">
        <v>107</v>
      </c>
      <c r="D133" s="203">
        <f t="shared" ref="D133:H133" si="18">SUM(D132)</f>
        <v>150</v>
      </c>
      <c r="E133" s="203">
        <f t="shared" si="18"/>
        <v>0</v>
      </c>
      <c r="F133" s="203">
        <f t="shared" si="18"/>
        <v>150</v>
      </c>
      <c r="G133" s="203">
        <f t="shared" si="18"/>
        <v>150</v>
      </c>
      <c r="H133" s="203">
        <f t="shared" si="18"/>
        <v>150</v>
      </c>
      <c r="I133" s="215"/>
    </row>
    <row r="134" spans="1:9" outlineLevel="1">
      <c r="A134" s="86"/>
      <c r="B134" s="88"/>
      <c r="C134" s="84"/>
      <c r="D134" s="211"/>
      <c r="E134" s="211"/>
      <c r="F134" s="211"/>
      <c r="G134" s="211"/>
      <c r="H134" s="211"/>
      <c r="I134" s="215"/>
    </row>
    <row r="135" spans="1:9" outlineLevel="1">
      <c r="A135" s="86"/>
      <c r="B135" s="137">
        <v>637</v>
      </c>
      <c r="C135" s="137" t="s">
        <v>21</v>
      </c>
      <c r="D135" s="211"/>
      <c r="E135" s="211"/>
      <c r="F135" s="211"/>
      <c r="G135" s="211"/>
      <c r="H135" s="211"/>
      <c r="I135" s="215"/>
    </row>
    <row r="136" spans="1:9" outlineLevel="1">
      <c r="A136" s="86"/>
      <c r="B136" s="89">
        <v>637005</v>
      </c>
      <c r="C136" s="90" t="s">
        <v>119</v>
      </c>
      <c r="D136" s="254">
        <v>450</v>
      </c>
      <c r="E136" s="254">
        <v>450</v>
      </c>
      <c r="F136" s="13">
        <v>450</v>
      </c>
      <c r="G136" s="13">
        <v>450</v>
      </c>
      <c r="H136" s="13">
        <v>450</v>
      </c>
      <c r="I136" s="215"/>
    </row>
    <row r="137" spans="1:9" outlineLevel="1">
      <c r="A137" s="86"/>
      <c r="B137" s="88"/>
      <c r="C137" s="136" t="s">
        <v>107</v>
      </c>
      <c r="D137" s="203">
        <f t="shared" ref="D137:H137" si="19">SUM(D136)</f>
        <v>450</v>
      </c>
      <c r="E137" s="203">
        <f t="shared" si="19"/>
        <v>450</v>
      </c>
      <c r="F137" s="203">
        <f t="shared" si="19"/>
        <v>450</v>
      </c>
      <c r="G137" s="203">
        <f t="shared" si="19"/>
        <v>450</v>
      </c>
      <c r="H137" s="203">
        <f t="shared" si="19"/>
        <v>450</v>
      </c>
      <c r="I137" s="215"/>
    </row>
    <row r="138" spans="1:9" ht="13.5" outlineLevel="1" thickBot="1">
      <c r="A138" s="86"/>
      <c r="B138" s="88"/>
      <c r="C138" s="84"/>
      <c r="D138" s="211"/>
      <c r="E138" s="211"/>
      <c r="F138" s="211"/>
      <c r="G138" s="211"/>
      <c r="H138" s="211"/>
      <c r="I138" s="215"/>
    </row>
    <row r="139" spans="1:9" ht="13.5" outlineLevel="1" thickBot="1">
      <c r="A139" s="64" t="s">
        <v>10</v>
      </c>
      <c r="B139" s="65"/>
      <c r="C139" s="70"/>
      <c r="D139" s="82">
        <f t="shared" ref="D139:H139" si="20">D143</f>
        <v>23210</v>
      </c>
      <c r="E139" s="82">
        <f t="shared" si="20"/>
        <v>2000</v>
      </c>
      <c r="F139" s="82">
        <f t="shared" si="20"/>
        <v>64110</v>
      </c>
      <c r="G139" s="82">
        <f t="shared" si="20"/>
        <v>101000</v>
      </c>
      <c r="H139" s="82">
        <f t="shared" si="20"/>
        <v>91000</v>
      </c>
      <c r="I139" s="215"/>
    </row>
    <row r="140" spans="1:9" outlineLevel="1">
      <c r="A140" s="86"/>
      <c r="B140" s="87">
        <v>635</v>
      </c>
      <c r="C140" s="87" t="s">
        <v>20</v>
      </c>
      <c r="D140" s="211"/>
      <c r="E140" s="211"/>
      <c r="F140" s="211"/>
      <c r="G140" s="211"/>
      <c r="H140" s="211"/>
      <c r="I140" s="215"/>
    </row>
    <row r="141" spans="1:9" outlineLevel="1">
      <c r="A141" s="86"/>
      <c r="B141" s="89">
        <v>635006</v>
      </c>
      <c r="C141" s="90" t="s">
        <v>308</v>
      </c>
      <c r="D141" s="254">
        <v>21210</v>
      </c>
      <c r="E141" s="254">
        <v>0</v>
      </c>
      <c r="F141" s="13">
        <v>62110</v>
      </c>
      <c r="G141" s="13">
        <v>100000</v>
      </c>
      <c r="H141" s="13">
        <v>90000</v>
      </c>
      <c r="I141" s="215"/>
    </row>
    <row r="142" spans="1:9" outlineLevel="1">
      <c r="A142" s="86"/>
      <c r="B142" s="89">
        <v>633006</v>
      </c>
      <c r="C142" s="90" t="s">
        <v>233</v>
      </c>
      <c r="D142" s="254">
        <v>2000</v>
      </c>
      <c r="E142" s="254">
        <v>2000</v>
      </c>
      <c r="F142" s="13">
        <v>2000</v>
      </c>
      <c r="G142" s="13">
        <v>1000</v>
      </c>
      <c r="H142" s="13">
        <v>1000</v>
      </c>
      <c r="I142" s="215"/>
    </row>
    <row r="143" spans="1:9" outlineLevel="1">
      <c r="A143" s="86"/>
      <c r="B143" s="88"/>
      <c r="C143" s="136" t="s">
        <v>107</v>
      </c>
      <c r="D143" s="25">
        <f t="shared" ref="D143:H143" si="21">SUM(D141:D142)</f>
        <v>23210</v>
      </c>
      <c r="E143" s="25">
        <f t="shared" si="21"/>
        <v>2000</v>
      </c>
      <c r="F143" s="25">
        <f t="shared" si="21"/>
        <v>64110</v>
      </c>
      <c r="G143" s="25">
        <f t="shared" si="21"/>
        <v>101000</v>
      </c>
      <c r="H143" s="25">
        <f t="shared" si="21"/>
        <v>91000</v>
      </c>
      <c r="I143" s="215"/>
    </row>
    <row r="144" spans="1:9" ht="13.5" outlineLevel="1" thickBot="1">
      <c r="A144" s="86"/>
      <c r="B144" s="88"/>
      <c r="C144" s="84"/>
      <c r="D144" s="211"/>
      <c r="E144" s="211"/>
      <c r="F144" s="211"/>
      <c r="G144" s="211"/>
      <c r="H144" s="211"/>
      <c r="I144" s="215"/>
    </row>
    <row r="145" spans="1:9" ht="13.5" outlineLevel="1" thickBot="1">
      <c r="A145" s="64" t="s">
        <v>70</v>
      </c>
      <c r="B145" s="65"/>
      <c r="C145" s="66"/>
      <c r="D145" s="82">
        <f t="shared" ref="D145:H145" si="22">D150+D160+D164+D170+D174</f>
        <v>68790</v>
      </c>
      <c r="E145" s="82">
        <f t="shared" si="22"/>
        <v>74700</v>
      </c>
      <c r="F145" s="82">
        <f t="shared" si="22"/>
        <v>76200</v>
      </c>
      <c r="G145" s="82">
        <f t="shared" si="22"/>
        <v>76200</v>
      </c>
      <c r="H145" s="82">
        <f t="shared" si="22"/>
        <v>77290</v>
      </c>
      <c r="I145" s="215"/>
    </row>
    <row r="146" spans="1:9" outlineLevel="1">
      <c r="A146" s="87"/>
      <c r="B146" s="137">
        <v>610</v>
      </c>
      <c r="C146" s="142" t="s">
        <v>27</v>
      </c>
      <c r="D146" s="211"/>
      <c r="E146" s="211"/>
      <c r="F146" s="211"/>
      <c r="G146" s="211"/>
      <c r="H146" s="211"/>
      <c r="I146" s="215"/>
    </row>
    <row r="147" spans="1:9" outlineLevel="1">
      <c r="A147" s="87"/>
      <c r="B147" s="104">
        <v>611</v>
      </c>
      <c r="C147" s="90" t="s">
        <v>27</v>
      </c>
      <c r="D147" s="254">
        <v>14940</v>
      </c>
      <c r="E147" s="254">
        <v>16000</v>
      </c>
      <c r="F147" s="13">
        <v>16000</v>
      </c>
      <c r="G147" s="13">
        <v>16000</v>
      </c>
      <c r="H147" s="13">
        <v>16000</v>
      </c>
      <c r="I147" s="215"/>
    </row>
    <row r="148" spans="1:9" outlineLevel="1">
      <c r="A148" s="87"/>
      <c r="B148" s="104">
        <v>612</v>
      </c>
      <c r="C148" s="219" t="s">
        <v>274</v>
      </c>
      <c r="D148" s="254">
        <v>6000</v>
      </c>
      <c r="E148" s="254">
        <v>9000</v>
      </c>
      <c r="F148" s="13">
        <v>9000</v>
      </c>
      <c r="G148" s="13">
        <v>9000</v>
      </c>
      <c r="H148" s="13">
        <v>9000</v>
      </c>
      <c r="I148" s="215"/>
    </row>
    <row r="149" spans="1:9" outlineLevel="1">
      <c r="A149" s="87"/>
      <c r="B149" s="104">
        <v>614</v>
      </c>
      <c r="C149" s="219" t="s">
        <v>269</v>
      </c>
      <c r="D149" s="254">
        <v>0</v>
      </c>
      <c r="E149" s="254">
        <v>500</v>
      </c>
      <c r="F149" s="13">
        <v>0</v>
      </c>
      <c r="G149" s="13">
        <v>0</v>
      </c>
      <c r="H149" s="13">
        <v>0</v>
      </c>
      <c r="I149" s="215"/>
    </row>
    <row r="150" spans="1:9" outlineLevel="1">
      <c r="A150" s="87"/>
      <c r="B150" s="105"/>
      <c r="C150" s="136" t="s">
        <v>107</v>
      </c>
      <c r="D150" s="25">
        <f t="shared" ref="D150:H150" si="23">SUM(D147:D149)</f>
        <v>20940</v>
      </c>
      <c r="E150" s="25">
        <f t="shared" si="23"/>
        <v>25500</v>
      </c>
      <c r="F150" s="25">
        <f t="shared" si="23"/>
        <v>25000</v>
      </c>
      <c r="G150" s="25">
        <f t="shared" si="23"/>
        <v>25000</v>
      </c>
      <c r="H150" s="25">
        <f t="shared" si="23"/>
        <v>25000</v>
      </c>
      <c r="I150" s="215"/>
    </row>
    <row r="151" spans="1:9" outlineLevel="1">
      <c r="A151" s="87"/>
      <c r="B151" s="105"/>
      <c r="C151" s="84"/>
      <c r="D151" s="211"/>
      <c r="E151" s="211"/>
      <c r="F151" s="211"/>
      <c r="G151" s="211"/>
      <c r="H151" s="211"/>
      <c r="I151" s="215"/>
    </row>
    <row r="152" spans="1:9" outlineLevel="1">
      <c r="A152" s="87"/>
      <c r="B152" s="137">
        <v>620</v>
      </c>
      <c r="C152" s="142" t="s">
        <v>120</v>
      </c>
      <c r="D152" s="211"/>
      <c r="E152" s="211"/>
      <c r="F152" s="211"/>
      <c r="G152" s="211"/>
      <c r="H152" s="211"/>
      <c r="I152" s="215"/>
    </row>
    <row r="153" spans="1:9" outlineLevel="1">
      <c r="A153" s="87"/>
      <c r="B153" s="104">
        <v>621</v>
      </c>
      <c r="C153" s="104" t="s">
        <v>102</v>
      </c>
      <c r="D153" s="254">
        <v>2000</v>
      </c>
      <c r="E153" s="254">
        <v>2300</v>
      </c>
      <c r="F153" s="13">
        <v>2300</v>
      </c>
      <c r="G153" s="13">
        <v>2300</v>
      </c>
      <c r="H153" s="13">
        <v>2300</v>
      </c>
      <c r="I153" s="215"/>
    </row>
    <row r="154" spans="1:9" outlineLevel="1">
      <c r="A154" s="87"/>
      <c r="B154" s="98">
        <v>625001</v>
      </c>
      <c r="C154" s="104" t="s">
        <v>28</v>
      </c>
      <c r="D154" s="254">
        <v>250</v>
      </c>
      <c r="E154" s="254">
        <v>400</v>
      </c>
      <c r="F154" s="13">
        <v>400</v>
      </c>
      <c r="G154" s="13">
        <v>400</v>
      </c>
      <c r="H154" s="13">
        <v>400</v>
      </c>
      <c r="I154" s="215"/>
    </row>
    <row r="155" spans="1:9" outlineLevel="1">
      <c r="A155" s="87"/>
      <c r="B155" s="98">
        <v>625002</v>
      </c>
      <c r="C155" s="104" t="s">
        <v>29</v>
      </c>
      <c r="D155" s="254">
        <v>2800</v>
      </c>
      <c r="E155" s="254">
        <v>3500</v>
      </c>
      <c r="F155" s="13">
        <v>3500</v>
      </c>
      <c r="G155" s="13">
        <v>3500</v>
      </c>
      <c r="H155" s="13">
        <v>3500</v>
      </c>
      <c r="I155" s="215"/>
    </row>
    <row r="156" spans="1:9" outlineLevel="1">
      <c r="A156" s="87"/>
      <c r="B156" s="98">
        <v>625003</v>
      </c>
      <c r="C156" s="99" t="s">
        <v>30</v>
      </c>
      <c r="D156" s="254">
        <v>150</v>
      </c>
      <c r="E156" s="254">
        <v>200</v>
      </c>
      <c r="F156" s="13">
        <v>200</v>
      </c>
      <c r="G156" s="13">
        <v>200</v>
      </c>
      <c r="H156" s="13">
        <v>200</v>
      </c>
      <c r="I156" s="215"/>
    </row>
    <row r="157" spans="1:9" outlineLevel="1">
      <c r="A157" s="87"/>
      <c r="B157" s="98">
        <v>625004</v>
      </c>
      <c r="C157" s="99" t="s">
        <v>31</v>
      </c>
      <c r="D157" s="254">
        <v>500</v>
      </c>
      <c r="E157" s="254">
        <v>800</v>
      </c>
      <c r="F157" s="13">
        <v>800</v>
      </c>
      <c r="G157" s="13">
        <v>800</v>
      </c>
      <c r="H157" s="13">
        <v>800</v>
      </c>
      <c r="I157" s="215"/>
    </row>
    <row r="158" spans="1:9" outlineLevel="1">
      <c r="A158" s="87"/>
      <c r="B158" s="98">
        <v>625005</v>
      </c>
      <c r="C158" s="99" t="s">
        <v>32</v>
      </c>
      <c r="D158" s="254">
        <v>200</v>
      </c>
      <c r="E158" s="254">
        <v>300</v>
      </c>
      <c r="F158" s="13">
        <v>300</v>
      </c>
      <c r="G158" s="13">
        <v>300</v>
      </c>
      <c r="H158" s="13">
        <v>300</v>
      </c>
      <c r="I158" s="215"/>
    </row>
    <row r="159" spans="1:9" outlineLevel="1">
      <c r="A159" s="87"/>
      <c r="B159" s="98">
        <v>625007</v>
      </c>
      <c r="C159" s="99" t="s">
        <v>105</v>
      </c>
      <c r="D159" s="254">
        <v>950</v>
      </c>
      <c r="E159" s="254">
        <v>1400</v>
      </c>
      <c r="F159" s="13">
        <v>1400</v>
      </c>
      <c r="G159" s="13">
        <v>1400</v>
      </c>
      <c r="H159" s="13">
        <v>1400</v>
      </c>
      <c r="I159" s="215"/>
    </row>
    <row r="160" spans="1:9" outlineLevel="1">
      <c r="A160" s="87"/>
      <c r="B160" s="106"/>
      <c r="C160" s="136" t="s">
        <v>107</v>
      </c>
      <c r="D160" s="203">
        <f t="shared" ref="D160:H160" si="24">SUM(D153:D159)</f>
        <v>6850</v>
      </c>
      <c r="E160" s="203">
        <f t="shared" si="24"/>
        <v>8900</v>
      </c>
      <c r="F160" s="203">
        <f t="shared" si="24"/>
        <v>8900</v>
      </c>
      <c r="G160" s="203">
        <f t="shared" si="24"/>
        <v>8900</v>
      </c>
      <c r="H160" s="203">
        <f t="shared" si="24"/>
        <v>8900</v>
      </c>
      <c r="I160" s="215"/>
    </row>
    <row r="161" spans="1:9" outlineLevel="1">
      <c r="A161" s="87"/>
      <c r="B161" s="106"/>
      <c r="C161" s="84"/>
      <c r="D161" s="211"/>
      <c r="E161" s="211"/>
      <c r="F161" s="211"/>
      <c r="G161" s="211"/>
      <c r="H161" s="211"/>
      <c r="I161" s="215"/>
    </row>
    <row r="162" spans="1:9" outlineLevel="1">
      <c r="A162" s="87"/>
      <c r="B162" s="137">
        <v>633</v>
      </c>
      <c r="C162" s="137" t="s">
        <v>19</v>
      </c>
      <c r="D162" s="211"/>
      <c r="E162" s="211"/>
      <c r="F162" s="211"/>
      <c r="G162" s="211"/>
      <c r="H162" s="211"/>
      <c r="I162" s="215"/>
    </row>
    <row r="163" spans="1:9" outlineLevel="1">
      <c r="A163" s="86"/>
      <c r="B163" s="89">
        <v>633004</v>
      </c>
      <c r="C163" s="100" t="s">
        <v>121</v>
      </c>
      <c r="D163" s="254">
        <v>2000</v>
      </c>
      <c r="E163" s="254">
        <v>2300</v>
      </c>
      <c r="F163" s="13">
        <v>2000</v>
      </c>
      <c r="G163" s="13">
        <v>2000</v>
      </c>
      <c r="H163" s="13">
        <v>2000</v>
      </c>
      <c r="I163" s="215"/>
    </row>
    <row r="164" spans="1:9" outlineLevel="1">
      <c r="A164" s="86"/>
      <c r="B164" s="88"/>
      <c r="C164" s="136" t="s">
        <v>107</v>
      </c>
      <c r="D164" s="203">
        <f t="shared" ref="D164:H164" si="25">SUM(D163:D163)</f>
        <v>2000</v>
      </c>
      <c r="E164" s="203">
        <f t="shared" si="25"/>
        <v>2300</v>
      </c>
      <c r="F164" s="203">
        <f t="shared" si="25"/>
        <v>2000</v>
      </c>
      <c r="G164" s="203">
        <f t="shared" si="25"/>
        <v>2000</v>
      </c>
      <c r="H164" s="203">
        <f t="shared" si="25"/>
        <v>2000</v>
      </c>
      <c r="I164" s="215"/>
    </row>
    <row r="165" spans="1:9" outlineLevel="1">
      <c r="A165" s="86"/>
      <c r="B165" s="88"/>
      <c r="C165" s="84"/>
      <c r="D165" s="211"/>
      <c r="E165" s="211"/>
      <c r="F165" s="211"/>
      <c r="G165" s="211"/>
      <c r="H165" s="211"/>
      <c r="I165" s="215"/>
    </row>
    <row r="166" spans="1:9" outlineLevel="1">
      <c r="A166" s="86"/>
      <c r="B166" s="137">
        <v>634</v>
      </c>
      <c r="C166" s="137" t="s">
        <v>3</v>
      </c>
      <c r="D166" s="211"/>
      <c r="E166" s="211"/>
      <c r="F166" s="211"/>
      <c r="G166" s="211"/>
      <c r="H166" s="211"/>
      <c r="I166" s="215"/>
    </row>
    <row r="167" spans="1:9" outlineLevel="1">
      <c r="A167" s="86"/>
      <c r="B167" s="89">
        <v>634001</v>
      </c>
      <c r="C167" s="107" t="s">
        <v>41</v>
      </c>
      <c r="D167" s="254">
        <v>7000</v>
      </c>
      <c r="E167" s="254">
        <v>6000</v>
      </c>
      <c r="F167" s="13">
        <v>8300</v>
      </c>
      <c r="G167" s="13">
        <v>8300</v>
      </c>
      <c r="H167" s="13">
        <v>8300</v>
      </c>
      <c r="I167" s="215"/>
    </row>
    <row r="168" spans="1:9" outlineLevel="1">
      <c r="A168" s="86"/>
      <c r="B168" s="98">
        <v>634002</v>
      </c>
      <c r="C168" s="107" t="s">
        <v>42</v>
      </c>
      <c r="D168" s="254">
        <v>1500</v>
      </c>
      <c r="E168" s="254">
        <v>1500</v>
      </c>
      <c r="F168" s="13">
        <v>1500</v>
      </c>
      <c r="G168" s="13">
        <v>1500</v>
      </c>
      <c r="H168" s="13">
        <v>1500</v>
      </c>
      <c r="I168" s="215"/>
    </row>
    <row r="169" spans="1:9" outlineLevel="1">
      <c r="A169" s="86"/>
      <c r="B169" s="98">
        <v>634003</v>
      </c>
      <c r="C169" s="108" t="s">
        <v>43</v>
      </c>
      <c r="D169" s="254">
        <v>500</v>
      </c>
      <c r="E169" s="254">
        <v>500</v>
      </c>
      <c r="F169" s="13">
        <v>500</v>
      </c>
      <c r="G169" s="13">
        <v>500</v>
      </c>
      <c r="H169" s="13">
        <v>500</v>
      </c>
      <c r="I169" s="215"/>
    </row>
    <row r="170" spans="1:9" outlineLevel="1">
      <c r="A170" s="86"/>
      <c r="B170" s="106"/>
      <c r="C170" s="136" t="s">
        <v>107</v>
      </c>
      <c r="D170" s="203">
        <f t="shared" ref="D170:H170" si="26">SUM(D167:D169)</f>
        <v>9000</v>
      </c>
      <c r="E170" s="203">
        <f t="shared" si="26"/>
        <v>8000</v>
      </c>
      <c r="F170" s="203">
        <f t="shared" si="26"/>
        <v>10300</v>
      </c>
      <c r="G170" s="203">
        <f t="shared" si="26"/>
        <v>10300</v>
      </c>
      <c r="H170" s="203">
        <f t="shared" si="26"/>
        <v>10300</v>
      </c>
      <c r="I170" s="215"/>
    </row>
    <row r="171" spans="1:9" outlineLevel="1">
      <c r="A171" s="86"/>
      <c r="B171" s="106"/>
      <c r="C171" s="84"/>
      <c r="D171" s="211"/>
      <c r="E171" s="211"/>
      <c r="F171" s="211"/>
      <c r="G171" s="211"/>
      <c r="H171" s="211"/>
      <c r="I171" s="215"/>
    </row>
    <row r="172" spans="1:9" outlineLevel="1">
      <c r="A172" s="86"/>
      <c r="B172" s="137">
        <v>637</v>
      </c>
      <c r="C172" s="137" t="s">
        <v>21</v>
      </c>
      <c r="D172" s="211"/>
      <c r="E172" s="211"/>
      <c r="F172" s="211"/>
      <c r="G172" s="211"/>
      <c r="H172" s="211"/>
      <c r="I172" s="215"/>
    </row>
    <row r="173" spans="1:9" outlineLevel="1">
      <c r="A173" s="86"/>
      <c r="B173" s="89">
        <v>637004</v>
      </c>
      <c r="C173" s="100" t="s">
        <v>250</v>
      </c>
      <c r="D173" s="254">
        <v>30000</v>
      </c>
      <c r="E173" s="254">
        <v>30000</v>
      </c>
      <c r="F173" s="13">
        <v>30000</v>
      </c>
      <c r="G173" s="13">
        <v>30000</v>
      </c>
      <c r="H173" s="13">
        <v>31090</v>
      </c>
      <c r="I173" s="215"/>
    </row>
    <row r="174" spans="1:9" outlineLevel="1">
      <c r="A174" s="86"/>
      <c r="B174" s="105"/>
      <c r="C174" s="136" t="s">
        <v>107</v>
      </c>
      <c r="D174" s="203">
        <f t="shared" ref="D174:H174" si="27">SUM(D173)</f>
        <v>30000</v>
      </c>
      <c r="E174" s="203">
        <f t="shared" si="27"/>
        <v>30000</v>
      </c>
      <c r="F174" s="203">
        <f t="shared" si="27"/>
        <v>30000</v>
      </c>
      <c r="G174" s="203">
        <f t="shared" si="27"/>
        <v>30000</v>
      </c>
      <c r="H174" s="203">
        <f t="shared" si="27"/>
        <v>31090</v>
      </c>
      <c r="I174" s="215"/>
    </row>
    <row r="175" spans="1:9" ht="13.5" outlineLevel="1" thickBot="1">
      <c r="A175" s="86"/>
      <c r="B175" s="105"/>
      <c r="C175" s="84"/>
      <c r="D175" s="211"/>
      <c r="E175" s="211"/>
      <c r="F175" s="211"/>
      <c r="G175" s="211"/>
      <c r="H175" s="211"/>
      <c r="I175" s="215"/>
    </row>
    <row r="176" spans="1:9" ht="13.5" outlineLevel="1" thickBot="1">
      <c r="A176" s="71" t="s">
        <v>152</v>
      </c>
      <c r="B176" s="72"/>
      <c r="C176" s="73"/>
      <c r="D176" s="101">
        <f t="shared" ref="D176:H176" si="28">D180+D190+D194+D198+D207+D203</f>
        <v>30850</v>
      </c>
      <c r="E176" s="101">
        <f t="shared" si="28"/>
        <v>48940</v>
      </c>
      <c r="F176" s="101">
        <f t="shared" si="28"/>
        <v>76800</v>
      </c>
      <c r="G176" s="101">
        <f t="shared" si="28"/>
        <v>76800</v>
      </c>
      <c r="H176" s="101">
        <f t="shared" si="28"/>
        <v>77800</v>
      </c>
      <c r="I176" s="215"/>
    </row>
    <row r="177" spans="1:9" outlineLevel="1">
      <c r="A177" s="86"/>
      <c r="B177" s="104">
        <v>611</v>
      </c>
      <c r="C177" s="100" t="s">
        <v>27</v>
      </c>
      <c r="D177" s="254">
        <v>5500</v>
      </c>
      <c r="E177" s="254">
        <v>9300</v>
      </c>
      <c r="F177" s="13">
        <v>22080</v>
      </c>
      <c r="G177" s="13">
        <v>22080</v>
      </c>
      <c r="H177" s="13">
        <v>22080</v>
      </c>
      <c r="I177" s="215"/>
    </row>
    <row r="178" spans="1:9" outlineLevel="1">
      <c r="A178" s="86"/>
      <c r="B178" s="104">
        <v>612</v>
      </c>
      <c r="C178" s="99" t="s">
        <v>101</v>
      </c>
      <c r="D178" s="254">
        <v>1500</v>
      </c>
      <c r="E178" s="254">
        <v>7200</v>
      </c>
      <c r="F178" s="13">
        <v>13680</v>
      </c>
      <c r="G178" s="13">
        <v>13680</v>
      </c>
      <c r="H178" s="13">
        <v>13680</v>
      </c>
      <c r="I178" s="215"/>
    </row>
    <row r="179" spans="1:9" outlineLevel="1">
      <c r="A179" s="86"/>
      <c r="B179" s="104">
        <v>614</v>
      </c>
      <c r="C179" s="220" t="s">
        <v>307</v>
      </c>
      <c r="D179" s="254">
        <v>0</v>
      </c>
      <c r="E179" s="254">
        <v>150</v>
      </c>
      <c r="F179" s="13">
        <v>0</v>
      </c>
      <c r="G179" s="13">
        <v>0</v>
      </c>
      <c r="H179" s="13">
        <v>0</v>
      </c>
      <c r="I179" s="215"/>
    </row>
    <row r="180" spans="1:9" outlineLevel="1">
      <c r="A180" s="86"/>
      <c r="B180" s="110"/>
      <c r="C180" s="136" t="s">
        <v>107</v>
      </c>
      <c r="D180" s="203">
        <f t="shared" ref="D180:H180" si="29">SUM(D177:D179)</f>
        <v>7000</v>
      </c>
      <c r="E180" s="203">
        <f t="shared" si="29"/>
        <v>16650</v>
      </c>
      <c r="F180" s="203">
        <f t="shared" si="29"/>
        <v>35760</v>
      </c>
      <c r="G180" s="203">
        <f t="shared" si="29"/>
        <v>35760</v>
      </c>
      <c r="H180" s="203">
        <f t="shared" si="29"/>
        <v>35760</v>
      </c>
      <c r="I180" s="215"/>
    </row>
    <row r="181" spans="1:9" outlineLevel="1">
      <c r="A181" s="86"/>
      <c r="B181" s="110"/>
      <c r="C181" s="84"/>
      <c r="D181" s="211"/>
      <c r="E181" s="211"/>
      <c r="F181" s="211"/>
      <c r="G181" s="211"/>
      <c r="H181" s="211"/>
      <c r="I181" s="215"/>
    </row>
    <row r="182" spans="1:9" outlineLevel="1">
      <c r="A182" s="86"/>
      <c r="B182" s="137">
        <v>620</v>
      </c>
      <c r="C182" s="142" t="s">
        <v>120</v>
      </c>
      <c r="D182" s="211"/>
      <c r="E182" s="211"/>
      <c r="F182" s="211"/>
      <c r="G182" s="211"/>
      <c r="H182" s="211"/>
      <c r="I182" s="215"/>
    </row>
    <row r="183" spans="1:9" outlineLevel="1">
      <c r="A183" s="86"/>
      <c r="B183" s="104">
        <v>621</v>
      </c>
      <c r="C183" s="219" t="s">
        <v>102</v>
      </c>
      <c r="D183" s="254">
        <v>550</v>
      </c>
      <c r="E183" s="254">
        <v>1650</v>
      </c>
      <c r="F183" s="13">
        <v>3580</v>
      </c>
      <c r="G183" s="13">
        <v>3580</v>
      </c>
      <c r="H183" s="13">
        <v>3580</v>
      </c>
      <c r="I183" s="215"/>
    </row>
    <row r="184" spans="1:9" outlineLevel="1">
      <c r="A184" s="86"/>
      <c r="B184" s="98">
        <v>625001</v>
      </c>
      <c r="C184" s="104" t="s">
        <v>28</v>
      </c>
      <c r="D184" s="254">
        <v>100</v>
      </c>
      <c r="E184" s="254">
        <v>230</v>
      </c>
      <c r="F184" s="13">
        <v>500</v>
      </c>
      <c r="G184" s="13">
        <v>500</v>
      </c>
      <c r="H184" s="13">
        <v>500</v>
      </c>
      <c r="I184" s="215"/>
    </row>
    <row r="185" spans="1:9" outlineLevel="1">
      <c r="A185" s="86"/>
      <c r="B185" s="98">
        <v>625002</v>
      </c>
      <c r="C185" s="104" t="s">
        <v>29</v>
      </c>
      <c r="D185" s="254">
        <v>1000</v>
      </c>
      <c r="E185" s="254">
        <v>2310</v>
      </c>
      <c r="F185" s="13">
        <v>5000</v>
      </c>
      <c r="G185" s="13">
        <v>5000</v>
      </c>
      <c r="H185" s="13">
        <v>5000</v>
      </c>
      <c r="I185" s="215"/>
    </row>
    <row r="186" spans="1:9" outlineLevel="1">
      <c r="A186" s="86"/>
      <c r="B186" s="98">
        <v>625003</v>
      </c>
      <c r="C186" s="104" t="s">
        <v>30</v>
      </c>
      <c r="D186" s="254">
        <v>50</v>
      </c>
      <c r="E186" s="254">
        <v>140</v>
      </c>
      <c r="F186" s="13">
        <v>300</v>
      </c>
      <c r="G186" s="13">
        <v>300</v>
      </c>
      <c r="H186" s="13">
        <v>300</v>
      </c>
      <c r="I186" s="215"/>
    </row>
    <row r="187" spans="1:9" outlineLevel="1">
      <c r="A187" s="86"/>
      <c r="B187" s="98">
        <v>625004</v>
      </c>
      <c r="C187" s="99" t="s">
        <v>31</v>
      </c>
      <c r="D187" s="254">
        <v>200</v>
      </c>
      <c r="E187" s="254">
        <v>500</v>
      </c>
      <c r="F187" s="13">
        <v>1100</v>
      </c>
      <c r="G187" s="13">
        <v>1100</v>
      </c>
      <c r="H187" s="13">
        <v>1100</v>
      </c>
      <c r="I187" s="215"/>
    </row>
    <row r="188" spans="1:9" outlineLevel="1">
      <c r="A188" s="86"/>
      <c r="B188" s="98">
        <v>625005</v>
      </c>
      <c r="C188" s="99" t="s">
        <v>32</v>
      </c>
      <c r="D188" s="254">
        <v>100</v>
      </c>
      <c r="E188" s="254">
        <v>170</v>
      </c>
      <c r="F188" s="13">
        <v>360</v>
      </c>
      <c r="G188" s="13">
        <v>360</v>
      </c>
      <c r="H188" s="13">
        <v>360</v>
      </c>
      <c r="I188" s="215"/>
    </row>
    <row r="189" spans="1:9" outlineLevel="1">
      <c r="A189" s="86"/>
      <c r="B189" s="98">
        <v>625007</v>
      </c>
      <c r="C189" s="99" t="s">
        <v>105</v>
      </c>
      <c r="D189" s="254">
        <v>350</v>
      </c>
      <c r="E189" s="254">
        <v>790</v>
      </c>
      <c r="F189" s="13">
        <v>1700</v>
      </c>
      <c r="G189" s="13">
        <v>1700</v>
      </c>
      <c r="H189" s="13">
        <v>1700</v>
      </c>
      <c r="I189" s="215"/>
    </row>
    <row r="190" spans="1:9" outlineLevel="1">
      <c r="A190" s="86"/>
      <c r="B190" s="106"/>
      <c r="C190" s="136" t="s">
        <v>107</v>
      </c>
      <c r="D190" s="203">
        <f t="shared" ref="D190:H190" si="30">SUM(D183:D189)</f>
        <v>2350</v>
      </c>
      <c r="E190" s="203">
        <f t="shared" si="30"/>
        <v>5790</v>
      </c>
      <c r="F190" s="203">
        <f t="shared" si="30"/>
        <v>12540</v>
      </c>
      <c r="G190" s="203">
        <f t="shared" si="30"/>
        <v>12540</v>
      </c>
      <c r="H190" s="203">
        <f t="shared" si="30"/>
        <v>12540</v>
      </c>
      <c r="I190" s="215"/>
    </row>
    <row r="191" spans="1:9" outlineLevel="1">
      <c r="A191" s="86"/>
      <c r="B191" s="106"/>
      <c r="C191" s="84"/>
      <c r="D191" s="211"/>
      <c r="E191" s="211"/>
      <c r="F191" s="211"/>
      <c r="G191" s="211"/>
      <c r="H191" s="211"/>
      <c r="I191" s="215"/>
    </row>
    <row r="192" spans="1:9" outlineLevel="1">
      <c r="A192" s="86"/>
      <c r="B192" s="137">
        <v>632</v>
      </c>
      <c r="C192" s="142" t="s">
        <v>231</v>
      </c>
      <c r="D192" s="211"/>
      <c r="E192" s="211"/>
      <c r="F192" s="211"/>
      <c r="G192" s="211"/>
      <c r="H192" s="211"/>
      <c r="I192" s="215"/>
    </row>
    <row r="193" spans="1:9" outlineLevel="1">
      <c r="A193" s="86"/>
      <c r="B193" s="98">
        <v>632001</v>
      </c>
      <c r="C193" s="227" t="s">
        <v>231</v>
      </c>
      <c r="D193" s="254">
        <v>15000</v>
      </c>
      <c r="E193" s="254">
        <v>11000</v>
      </c>
      <c r="F193" s="13">
        <v>19000</v>
      </c>
      <c r="G193" s="13">
        <v>19000</v>
      </c>
      <c r="H193" s="13">
        <v>20000</v>
      </c>
      <c r="I193" s="215"/>
    </row>
    <row r="194" spans="1:9" outlineLevel="1">
      <c r="A194" s="86"/>
      <c r="B194" s="106"/>
      <c r="C194" s="136" t="s">
        <v>107</v>
      </c>
      <c r="D194" s="203">
        <f t="shared" ref="D194:H194" si="31">SUM(D193)</f>
        <v>15000</v>
      </c>
      <c r="E194" s="203">
        <f t="shared" si="31"/>
        <v>11000</v>
      </c>
      <c r="F194" s="203">
        <f t="shared" si="31"/>
        <v>19000</v>
      </c>
      <c r="G194" s="203">
        <f t="shared" si="31"/>
        <v>19000</v>
      </c>
      <c r="H194" s="203">
        <f t="shared" si="31"/>
        <v>20000</v>
      </c>
      <c r="I194" s="215"/>
    </row>
    <row r="195" spans="1:9" outlineLevel="1">
      <c r="A195" s="86"/>
      <c r="B195" s="106"/>
      <c r="C195" s="84"/>
      <c r="D195" s="211"/>
      <c r="E195" s="211"/>
      <c r="F195" s="211"/>
      <c r="G195" s="211"/>
      <c r="H195" s="211"/>
      <c r="I195" s="215"/>
    </row>
    <row r="196" spans="1:9" outlineLevel="1">
      <c r="A196" s="86"/>
      <c r="B196" s="137">
        <v>633</v>
      </c>
      <c r="C196" s="137" t="s">
        <v>19</v>
      </c>
      <c r="D196" s="211"/>
      <c r="E196" s="211"/>
      <c r="F196" s="211"/>
      <c r="G196" s="211"/>
      <c r="H196" s="211"/>
      <c r="I196" s="215"/>
    </row>
    <row r="197" spans="1:9" outlineLevel="1">
      <c r="A197" s="86"/>
      <c r="B197" s="89">
        <v>633006</v>
      </c>
      <c r="C197" s="90" t="s">
        <v>38</v>
      </c>
      <c r="D197" s="254">
        <v>500</v>
      </c>
      <c r="E197" s="254">
        <v>1500</v>
      </c>
      <c r="F197" s="13">
        <v>1000</v>
      </c>
      <c r="G197" s="13">
        <v>1000</v>
      </c>
      <c r="H197" s="13">
        <v>1000</v>
      </c>
      <c r="I197" s="215"/>
    </row>
    <row r="198" spans="1:9" outlineLevel="1">
      <c r="A198" s="86"/>
      <c r="B198" s="88"/>
      <c r="C198" s="136" t="s">
        <v>107</v>
      </c>
      <c r="D198" s="203">
        <f t="shared" ref="D198:H198" si="32">SUM(D197)</f>
        <v>500</v>
      </c>
      <c r="E198" s="203">
        <f t="shared" si="32"/>
        <v>1500</v>
      </c>
      <c r="F198" s="203">
        <f t="shared" si="32"/>
        <v>1000</v>
      </c>
      <c r="G198" s="203">
        <f t="shared" si="32"/>
        <v>1000</v>
      </c>
      <c r="H198" s="203">
        <f t="shared" si="32"/>
        <v>1000</v>
      </c>
      <c r="I198" s="215"/>
    </row>
    <row r="199" spans="1:9" outlineLevel="1">
      <c r="A199" s="86"/>
      <c r="B199" s="88"/>
      <c r="C199" s="84"/>
      <c r="D199" s="211"/>
      <c r="E199" s="211"/>
      <c r="F199" s="211"/>
      <c r="G199" s="211"/>
      <c r="H199" s="211"/>
      <c r="I199" s="215"/>
    </row>
    <row r="200" spans="1:9" outlineLevel="1">
      <c r="A200" s="86"/>
      <c r="B200" s="137">
        <v>635</v>
      </c>
      <c r="C200" s="137" t="s">
        <v>187</v>
      </c>
      <c r="D200" s="211"/>
      <c r="E200" s="211"/>
      <c r="F200" s="211"/>
      <c r="G200" s="211"/>
      <c r="H200" s="211"/>
      <c r="I200" s="215"/>
    </row>
    <row r="201" spans="1:9" outlineLevel="1">
      <c r="A201" s="86"/>
      <c r="B201" s="89">
        <v>635004</v>
      </c>
      <c r="C201" s="90" t="s">
        <v>270</v>
      </c>
      <c r="D201" s="254">
        <v>3000</v>
      </c>
      <c r="E201" s="254">
        <v>10000</v>
      </c>
      <c r="F201" s="13">
        <v>5000</v>
      </c>
      <c r="G201" s="13">
        <v>5000</v>
      </c>
      <c r="H201" s="13">
        <v>5000</v>
      </c>
      <c r="I201" s="215"/>
    </row>
    <row r="202" spans="1:9" outlineLevel="1">
      <c r="A202" s="86"/>
      <c r="B202" s="89">
        <v>635005</v>
      </c>
      <c r="C202" s="90" t="s">
        <v>271</v>
      </c>
      <c r="D202" s="254">
        <v>0</v>
      </c>
      <c r="E202" s="254">
        <v>0</v>
      </c>
      <c r="F202" s="13">
        <v>0</v>
      </c>
      <c r="G202" s="13">
        <v>0</v>
      </c>
      <c r="H202" s="13">
        <v>0</v>
      </c>
      <c r="I202" s="215"/>
    </row>
    <row r="203" spans="1:9" outlineLevel="1">
      <c r="A203" s="86"/>
      <c r="B203" s="88"/>
      <c r="C203" s="136" t="s">
        <v>107</v>
      </c>
      <c r="D203" s="25">
        <f t="shared" ref="D203:H203" si="33">SUM(D201:D202)</f>
        <v>3000</v>
      </c>
      <c r="E203" s="25">
        <f t="shared" si="33"/>
        <v>10000</v>
      </c>
      <c r="F203" s="25">
        <f t="shared" si="33"/>
        <v>5000</v>
      </c>
      <c r="G203" s="25">
        <f t="shared" si="33"/>
        <v>5000</v>
      </c>
      <c r="H203" s="25">
        <f t="shared" si="33"/>
        <v>5000</v>
      </c>
      <c r="I203" s="215"/>
    </row>
    <row r="204" spans="1:9" outlineLevel="1">
      <c r="A204" s="86"/>
      <c r="B204" s="137">
        <v>637</v>
      </c>
      <c r="C204" s="137" t="s">
        <v>21</v>
      </c>
      <c r="D204" s="211"/>
      <c r="E204" s="211"/>
      <c r="F204" s="211"/>
      <c r="G204" s="211"/>
      <c r="H204" s="211"/>
      <c r="I204" s="215"/>
    </row>
    <row r="205" spans="1:9" outlineLevel="1">
      <c r="A205" s="86"/>
      <c r="B205" s="89">
        <v>637011</v>
      </c>
      <c r="C205" s="100" t="s">
        <v>112</v>
      </c>
      <c r="D205" s="254">
        <v>2500</v>
      </c>
      <c r="E205" s="254">
        <v>2500</v>
      </c>
      <c r="F205" s="13">
        <v>2500</v>
      </c>
      <c r="G205" s="13">
        <v>2500</v>
      </c>
      <c r="H205" s="13">
        <v>2500</v>
      </c>
      <c r="I205" s="215"/>
    </row>
    <row r="206" spans="1:9" outlineLevel="1">
      <c r="A206" s="86"/>
      <c r="B206" s="89">
        <v>637004</v>
      </c>
      <c r="C206" s="90" t="s">
        <v>46</v>
      </c>
      <c r="D206" s="254">
        <v>500</v>
      </c>
      <c r="E206" s="254">
        <v>1500</v>
      </c>
      <c r="F206" s="13">
        <v>1000</v>
      </c>
      <c r="G206" s="13">
        <v>1000</v>
      </c>
      <c r="H206" s="13">
        <v>1000</v>
      </c>
      <c r="I206" s="215"/>
    </row>
    <row r="207" spans="1:9" outlineLevel="1">
      <c r="A207" s="86"/>
      <c r="B207" s="88"/>
      <c r="C207" s="136" t="s">
        <v>107</v>
      </c>
      <c r="D207" s="203">
        <f t="shared" ref="D207:H207" si="34">SUM(D205:D206)</f>
        <v>3000</v>
      </c>
      <c r="E207" s="203">
        <f t="shared" si="34"/>
        <v>4000</v>
      </c>
      <c r="F207" s="203">
        <f t="shared" si="34"/>
        <v>3500</v>
      </c>
      <c r="G207" s="203">
        <f t="shared" si="34"/>
        <v>3500</v>
      </c>
      <c r="H207" s="203">
        <f t="shared" si="34"/>
        <v>3500</v>
      </c>
      <c r="I207" s="215"/>
    </row>
    <row r="208" spans="1:9" ht="13.5" outlineLevel="1" thickBot="1">
      <c r="A208" s="86"/>
      <c r="B208" s="88"/>
      <c r="C208" s="95"/>
      <c r="D208" s="211"/>
      <c r="E208" s="211"/>
      <c r="F208" s="211"/>
      <c r="G208" s="211"/>
      <c r="H208" s="211"/>
      <c r="I208" s="215"/>
    </row>
    <row r="209" spans="1:9" ht="13.5" outlineLevel="1" thickBot="1">
      <c r="A209" s="71" t="s">
        <v>158</v>
      </c>
      <c r="B209" s="72"/>
      <c r="C209" s="74"/>
      <c r="D209" s="49">
        <f t="shared" ref="D209:H209" si="35">D216</f>
        <v>17630</v>
      </c>
      <c r="E209" s="49">
        <f t="shared" si="35"/>
        <v>13750</v>
      </c>
      <c r="F209" s="49">
        <f t="shared" si="35"/>
        <v>12220</v>
      </c>
      <c r="G209" s="49">
        <f t="shared" si="35"/>
        <v>11800</v>
      </c>
      <c r="H209" s="49">
        <f t="shared" si="35"/>
        <v>11400</v>
      </c>
      <c r="I209" s="215"/>
    </row>
    <row r="210" spans="1:9" outlineLevel="1">
      <c r="A210" s="85"/>
      <c r="B210" s="137">
        <v>651</v>
      </c>
      <c r="C210" s="142" t="s">
        <v>122</v>
      </c>
      <c r="D210" s="211"/>
      <c r="E210" s="211"/>
      <c r="F210" s="211"/>
      <c r="G210" s="211"/>
      <c r="H210" s="211"/>
      <c r="I210" s="215"/>
    </row>
    <row r="211" spans="1:9" outlineLevel="1">
      <c r="A211" s="86"/>
      <c r="B211" s="89">
        <v>651003</v>
      </c>
      <c r="C211" s="90" t="s">
        <v>205</v>
      </c>
      <c r="D211" s="254">
        <v>3700</v>
      </c>
      <c r="E211" s="254">
        <v>3800</v>
      </c>
      <c r="F211" s="13">
        <v>4320</v>
      </c>
      <c r="G211" s="13">
        <v>4300</v>
      </c>
      <c r="H211" s="13">
        <v>4280</v>
      </c>
      <c r="I211" s="215"/>
    </row>
    <row r="212" spans="1:9" outlineLevel="1">
      <c r="A212" s="86"/>
      <c r="B212" s="89">
        <v>651003</v>
      </c>
      <c r="C212" s="90" t="s">
        <v>205</v>
      </c>
      <c r="D212" s="254">
        <v>3200</v>
      </c>
      <c r="E212" s="254">
        <v>3200</v>
      </c>
      <c r="F212" s="13">
        <v>2600</v>
      </c>
      <c r="G212" s="13">
        <v>2300</v>
      </c>
      <c r="H212" s="13">
        <v>2000</v>
      </c>
      <c r="I212" s="215"/>
    </row>
    <row r="213" spans="1:9" outlineLevel="1">
      <c r="A213" s="86"/>
      <c r="B213" s="89">
        <v>651003</v>
      </c>
      <c r="C213" s="90" t="s">
        <v>206</v>
      </c>
      <c r="D213" s="254">
        <v>1980</v>
      </c>
      <c r="E213" s="254">
        <v>1000</v>
      </c>
      <c r="F213" s="13">
        <v>910</v>
      </c>
      <c r="G213" s="13">
        <v>900</v>
      </c>
      <c r="H213" s="13">
        <v>890</v>
      </c>
      <c r="I213" s="215"/>
    </row>
    <row r="214" spans="1:9" outlineLevel="1">
      <c r="A214" s="86"/>
      <c r="B214" s="89">
        <v>651003</v>
      </c>
      <c r="C214" s="90" t="s">
        <v>263</v>
      </c>
      <c r="D214" s="254">
        <v>3250</v>
      </c>
      <c r="E214" s="254">
        <v>3250</v>
      </c>
      <c r="F214" s="13">
        <v>3540</v>
      </c>
      <c r="G214" s="13">
        <v>3500</v>
      </c>
      <c r="H214" s="13">
        <v>3450</v>
      </c>
      <c r="I214" s="215"/>
    </row>
    <row r="215" spans="1:9" outlineLevel="1">
      <c r="A215" s="86"/>
      <c r="B215" s="89">
        <v>651002</v>
      </c>
      <c r="C215" s="90" t="s">
        <v>244</v>
      </c>
      <c r="D215" s="254">
        <v>5500</v>
      </c>
      <c r="E215" s="254">
        <v>2500</v>
      </c>
      <c r="F215" s="13">
        <v>850</v>
      </c>
      <c r="G215" s="13">
        <v>800</v>
      </c>
      <c r="H215" s="13">
        <v>780</v>
      </c>
      <c r="I215" s="215"/>
    </row>
    <row r="216" spans="1:9" outlineLevel="1">
      <c r="A216" s="86"/>
      <c r="B216" s="88"/>
      <c r="C216" s="136" t="s">
        <v>107</v>
      </c>
      <c r="D216" s="203">
        <f t="shared" ref="D216:H216" si="36">SUM(D211:D215)</f>
        <v>17630</v>
      </c>
      <c r="E216" s="203">
        <f t="shared" si="36"/>
        <v>13750</v>
      </c>
      <c r="F216" s="203">
        <f t="shared" si="36"/>
        <v>12220</v>
      </c>
      <c r="G216" s="203">
        <f t="shared" si="36"/>
        <v>11800</v>
      </c>
      <c r="H216" s="203">
        <f t="shared" si="36"/>
        <v>11400</v>
      </c>
      <c r="I216" s="215"/>
    </row>
    <row r="217" spans="1:9" ht="13.5" outlineLevel="1" thickBot="1">
      <c r="A217" s="86"/>
      <c r="B217" s="88"/>
      <c r="C217" s="95"/>
      <c r="D217" s="211"/>
      <c r="E217" s="211"/>
      <c r="F217" s="211"/>
      <c r="G217" s="211"/>
      <c r="H217" s="211"/>
      <c r="I217" s="215"/>
    </row>
    <row r="218" spans="1:9" ht="13.5" outlineLevel="1" thickBot="1">
      <c r="A218" s="71" t="s">
        <v>123</v>
      </c>
      <c r="B218" s="72"/>
      <c r="C218" s="74"/>
      <c r="D218" s="49">
        <f t="shared" ref="D218:H218" si="37">D237+D241+D221+D231</f>
        <v>5530</v>
      </c>
      <c r="E218" s="49">
        <f t="shared" si="37"/>
        <v>5030</v>
      </c>
      <c r="F218" s="49">
        <f t="shared" si="37"/>
        <v>6330</v>
      </c>
      <c r="G218" s="49">
        <f>G237+G241+G221+G231</f>
        <v>6330</v>
      </c>
      <c r="H218" s="49">
        <f t="shared" si="37"/>
        <v>6330</v>
      </c>
      <c r="I218" s="215"/>
    </row>
    <row r="219" spans="1:9" outlineLevel="1">
      <c r="A219" s="86"/>
      <c r="B219" s="137">
        <v>611</v>
      </c>
      <c r="C219" s="142" t="s">
        <v>207</v>
      </c>
      <c r="D219" s="211"/>
      <c r="E219" s="211"/>
      <c r="F219" s="211"/>
      <c r="G219" s="211"/>
      <c r="H219" s="211"/>
      <c r="I219" s="215"/>
    </row>
    <row r="220" spans="1:9" outlineLevel="1">
      <c r="A220" s="86"/>
      <c r="B220" s="104">
        <v>611</v>
      </c>
      <c r="C220" s="90" t="s">
        <v>27</v>
      </c>
      <c r="D220" s="254">
        <v>2100</v>
      </c>
      <c r="E220" s="254">
        <v>2100</v>
      </c>
      <c r="F220" s="13">
        <v>2100</v>
      </c>
      <c r="G220" s="13">
        <v>2100</v>
      </c>
      <c r="H220" s="13">
        <v>2100</v>
      </c>
      <c r="I220" s="215"/>
    </row>
    <row r="221" spans="1:9" outlineLevel="1">
      <c r="A221" s="86"/>
      <c r="B221" s="105"/>
      <c r="C221" s="136" t="s">
        <v>107</v>
      </c>
      <c r="D221" s="203">
        <f t="shared" ref="D221:H221" si="38">SUM(D220:D220)</f>
        <v>2100</v>
      </c>
      <c r="E221" s="203">
        <f t="shared" si="38"/>
        <v>2100</v>
      </c>
      <c r="F221" s="203">
        <f t="shared" si="38"/>
        <v>2100</v>
      </c>
      <c r="G221" s="203">
        <f t="shared" si="38"/>
        <v>2100</v>
      </c>
      <c r="H221" s="203">
        <f t="shared" si="38"/>
        <v>2100</v>
      </c>
      <c r="I221" s="215"/>
    </row>
    <row r="222" spans="1:9" outlineLevel="1">
      <c r="A222" s="86"/>
      <c r="B222" s="105"/>
      <c r="C222" s="84"/>
      <c r="D222" s="211"/>
      <c r="E222" s="211"/>
      <c r="F222" s="211"/>
      <c r="G222" s="211"/>
      <c r="H222" s="211"/>
      <c r="I222" s="215"/>
    </row>
    <row r="223" spans="1:9" outlineLevel="1">
      <c r="A223" s="86"/>
      <c r="B223" s="137">
        <v>620</v>
      </c>
      <c r="C223" s="142" t="s">
        <v>120</v>
      </c>
      <c r="D223" s="211"/>
      <c r="E223" s="211"/>
      <c r="F223" s="211"/>
      <c r="G223" s="211"/>
      <c r="H223" s="211"/>
      <c r="I223" s="215"/>
    </row>
    <row r="224" spans="1:9" outlineLevel="1">
      <c r="A224" s="86"/>
      <c r="B224" s="104">
        <v>621</v>
      </c>
      <c r="C224" s="104" t="s">
        <v>102</v>
      </c>
      <c r="D224" s="254">
        <v>210</v>
      </c>
      <c r="E224" s="254">
        <v>210</v>
      </c>
      <c r="F224" s="91">
        <v>210</v>
      </c>
      <c r="G224" s="13">
        <v>210</v>
      </c>
      <c r="H224" s="91">
        <v>210</v>
      </c>
      <c r="I224" s="215"/>
    </row>
    <row r="225" spans="1:9" outlineLevel="1">
      <c r="A225" s="86"/>
      <c r="B225" s="98">
        <v>625001</v>
      </c>
      <c r="C225" s="104" t="s">
        <v>28</v>
      </c>
      <c r="D225" s="254">
        <v>30</v>
      </c>
      <c r="E225" s="254">
        <v>30</v>
      </c>
      <c r="F225" s="91">
        <v>30</v>
      </c>
      <c r="G225" s="13">
        <v>30</v>
      </c>
      <c r="H225" s="91">
        <v>30</v>
      </c>
      <c r="I225" s="215"/>
    </row>
    <row r="226" spans="1:9" outlineLevel="1">
      <c r="A226" s="86"/>
      <c r="B226" s="98">
        <v>625002</v>
      </c>
      <c r="C226" s="104" t="s">
        <v>29</v>
      </c>
      <c r="D226" s="254">
        <v>290</v>
      </c>
      <c r="E226" s="254">
        <v>290</v>
      </c>
      <c r="F226" s="91">
        <v>290</v>
      </c>
      <c r="G226" s="13">
        <v>290</v>
      </c>
      <c r="H226" s="91">
        <v>290</v>
      </c>
      <c r="I226" s="215"/>
    </row>
    <row r="227" spans="1:9" outlineLevel="1">
      <c r="A227" s="86"/>
      <c r="B227" s="98">
        <v>625003</v>
      </c>
      <c r="C227" s="99" t="s">
        <v>30</v>
      </c>
      <c r="D227" s="254">
        <v>20</v>
      </c>
      <c r="E227" s="254">
        <v>20</v>
      </c>
      <c r="F227" s="91">
        <v>20</v>
      </c>
      <c r="G227" s="13">
        <v>20</v>
      </c>
      <c r="H227" s="91">
        <v>20</v>
      </c>
      <c r="I227" s="215"/>
    </row>
    <row r="228" spans="1:9" outlineLevel="1">
      <c r="A228" s="86"/>
      <c r="B228" s="98">
        <v>625004</v>
      </c>
      <c r="C228" s="99" t="s">
        <v>31</v>
      </c>
      <c r="D228" s="254">
        <v>60</v>
      </c>
      <c r="E228" s="254">
        <v>60</v>
      </c>
      <c r="F228" s="91">
        <v>60</v>
      </c>
      <c r="G228" s="13">
        <v>60</v>
      </c>
      <c r="H228" s="91">
        <v>60</v>
      </c>
      <c r="I228" s="215"/>
    </row>
    <row r="229" spans="1:9" outlineLevel="1">
      <c r="A229" s="86"/>
      <c r="B229" s="98">
        <v>625005</v>
      </c>
      <c r="C229" s="99" t="s">
        <v>32</v>
      </c>
      <c r="D229" s="254">
        <v>20</v>
      </c>
      <c r="E229" s="254">
        <v>20</v>
      </c>
      <c r="F229" s="91">
        <v>20</v>
      </c>
      <c r="G229" s="13">
        <v>20</v>
      </c>
      <c r="H229" s="91">
        <v>20</v>
      </c>
      <c r="I229" s="215"/>
    </row>
    <row r="230" spans="1:9" outlineLevel="1">
      <c r="A230" s="86"/>
      <c r="B230" s="98">
        <v>625007</v>
      </c>
      <c r="C230" s="99" t="s">
        <v>105</v>
      </c>
      <c r="D230" s="254">
        <v>100</v>
      </c>
      <c r="E230" s="254">
        <v>100</v>
      </c>
      <c r="F230" s="91">
        <v>100</v>
      </c>
      <c r="G230" s="13">
        <v>100</v>
      </c>
      <c r="H230" s="91">
        <v>100</v>
      </c>
      <c r="I230" s="215"/>
    </row>
    <row r="231" spans="1:9" outlineLevel="1">
      <c r="A231" s="86"/>
      <c r="B231" s="106"/>
      <c r="C231" s="136" t="s">
        <v>107</v>
      </c>
      <c r="D231" s="203">
        <f t="shared" ref="D231:H231" si="39">SUM(D224:D230)</f>
        <v>730</v>
      </c>
      <c r="E231" s="203">
        <f t="shared" si="39"/>
        <v>730</v>
      </c>
      <c r="F231" s="203">
        <f t="shared" si="39"/>
        <v>730</v>
      </c>
      <c r="G231" s="203">
        <f t="shared" si="39"/>
        <v>730</v>
      </c>
      <c r="H231" s="203">
        <f t="shared" si="39"/>
        <v>730</v>
      </c>
      <c r="I231" s="215"/>
    </row>
    <row r="232" spans="1:9" outlineLevel="1">
      <c r="A232" s="86"/>
      <c r="B232" s="138"/>
      <c r="C232" s="139"/>
      <c r="D232" s="211"/>
      <c r="E232" s="211"/>
      <c r="F232" s="211"/>
      <c r="G232" s="211"/>
      <c r="H232" s="211"/>
      <c r="I232" s="215"/>
    </row>
    <row r="233" spans="1:9" outlineLevel="1">
      <c r="A233" s="86"/>
      <c r="B233" s="138">
        <v>630</v>
      </c>
      <c r="C233" s="139" t="s">
        <v>51</v>
      </c>
      <c r="D233" s="211"/>
      <c r="E233" s="211"/>
      <c r="F233" s="211"/>
      <c r="G233" s="211"/>
      <c r="H233" s="211"/>
      <c r="I233" s="215"/>
    </row>
    <row r="234" spans="1:9" outlineLevel="1">
      <c r="A234" s="86"/>
      <c r="B234" s="170">
        <v>633006</v>
      </c>
      <c r="C234" s="169" t="s">
        <v>251</v>
      </c>
      <c r="D234" s="254">
        <v>500</v>
      </c>
      <c r="E234" s="254">
        <v>1300</v>
      </c>
      <c r="F234" s="13">
        <v>500</v>
      </c>
      <c r="G234" s="13">
        <v>500</v>
      </c>
      <c r="H234" s="13">
        <v>500</v>
      </c>
      <c r="I234" s="215"/>
    </row>
    <row r="235" spans="1:9" outlineLevel="1">
      <c r="A235" s="86"/>
      <c r="B235" s="170">
        <v>633015</v>
      </c>
      <c r="C235" s="169" t="s">
        <v>208</v>
      </c>
      <c r="D235" s="254">
        <v>1200</v>
      </c>
      <c r="E235" s="254">
        <v>900</v>
      </c>
      <c r="F235" s="13">
        <v>1500</v>
      </c>
      <c r="G235" s="13">
        <v>1500</v>
      </c>
      <c r="H235" s="13">
        <v>1500</v>
      </c>
      <c r="I235" s="215"/>
    </row>
    <row r="236" spans="1:9" outlineLevel="1">
      <c r="A236" s="86"/>
      <c r="B236" s="89">
        <v>633004</v>
      </c>
      <c r="C236" s="90" t="s">
        <v>209</v>
      </c>
      <c r="D236" s="254">
        <v>500</v>
      </c>
      <c r="E236" s="254">
        <v>0</v>
      </c>
      <c r="F236" s="13">
        <v>1000</v>
      </c>
      <c r="G236" s="13">
        <v>1000</v>
      </c>
      <c r="H236" s="13">
        <v>1000</v>
      </c>
      <c r="I236" s="215"/>
    </row>
    <row r="237" spans="1:9" outlineLevel="1">
      <c r="A237" s="86"/>
      <c r="B237" s="88"/>
      <c r="C237" s="136" t="s">
        <v>107</v>
      </c>
      <c r="D237" s="203">
        <f t="shared" ref="D237:H237" si="40">SUM(D234:D236)</f>
        <v>2200</v>
      </c>
      <c r="E237" s="203">
        <f t="shared" si="40"/>
        <v>2200</v>
      </c>
      <c r="F237" s="203">
        <f t="shared" si="40"/>
        <v>3000</v>
      </c>
      <c r="G237" s="203">
        <f t="shared" si="40"/>
        <v>3000</v>
      </c>
      <c r="H237" s="203">
        <f t="shared" si="40"/>
        <v>3000</v>
      </c>
      <c r="I237" s="215"/>
    </row>
    <row r="238" spans="1:9" outlineLevel="1">
      <c r="A238" s="86"/>
      <c r="B238" s="88"/>
      <c r="C238" s="136"/>
      <c r="D238" s="211"/>
      <c r="E238" s="211"/>
      <c r="F238" s="211"/>
      <c r="G238" s="211"/>
      <c r="H238" s="211"/>
      <c r="I238" s="215"/>
    </row>
    <row r="239" spans="1:9" outlineLevel="1">
      <c r="A239" s="86"/>
      <c r="B239" s="137">
        <v>635</v>
      </c>
      <c r="C239" s="137" t="s">
        <v>20</v>
      </c>
      <c r="D239" s="211"/>
      <c r="E239" s="211"/>
      <c r="F239" s="211"/>
      <c r="G239" s="211"/>
      <c r="H239" s="211"/>
      <c r="I239" s="215"/>
    </row>
    <row r="240" spans="1:9" outlineLevel="1">
      <c r="A240" s="86"/>
      <c r="B240" s="89">
        <v>635004</v>
      </c>
      <c r="C240" s="90" t="s">
        <v>154</v>
      </c>
      <c r="D240" s="254">
        <v>500</v>
      </c>
      <c r="E240" s="254">
        <v>0</v>
      </c>
      <c r="F240" s="13">
        <v>500</v>
      </c>
      <c r="G240" s="13">
        <v>500</v>
      </c>
      <c r="H240" s="13">
        <v>500</v>
      </c>
      <c r="I240" s="215"/>
    </row>
    <row r="241" spans="1:9" outlineLevel="1">
      <c r="A241" s="86"/>
      <c r="B241" s="88"/>
      <c r="C241" s="136" t="s">
        <v>107</v>
      </c>
      <c r="D241" s="203">
        <f t="shared" ref="D241:H241" si="41">SUM(D240)</f>
        <v>500</v>
      </c>
      <c r="E241" s="203">
        <f t="shared" si="41"/>
        <v>0</v>
      </c>
      <c r="F241" s="203">
        <f t="shared" si="41"/>
        <v>500</v>
      </c>
      <c r="G241" s="203">
        <f t="shared" si="41"/>
        <v>500</v>
      </c>
      <c r="H241" s="203">
        <f t="shared" si="41"/>
        <v>500</v>
      </c>
      <c r="I241" s="215"/>
    </row>
    <row r="242" spans="1:9" ht="13.5" outlineLevel="1" thickBot="1">
      <c r="A242" s="86"/>
      <c r="B242" s="88"/>
      <c r="C242" s="84"/>
      <c r="D242" s="211"/>
      <c r="E242" s="211"/>
      <c r="F242" s="211"/>
      <c r="G242" s="211"/>
      <c r="H242" s="211"/>
      <c r="I242" s="215"/>
    </row>
    <row r="243" spans="1:9" ht="13.5" outlineLevel="1" thickBot="1">
      <c r="A243" s="71" t="s">
        <v>11</v>
      </c>
      <c r="B243" s="72"/>
      <c r="C243" s="74"/>
      <c r="D243" s="82">
        <f>D246+D249+D259+D254</f>
        <v>20330</v>
      </c>
      <c r="E243" s="82">
        <f>E246+E249+E259+E254</f>
        <v>24030</v>
      </c>
      <c r="F243" s="82">
        <f>F246+F249+F259+F254</f>
        <v>24330</v>
      </c>
      <c r="G243" s="82">
        <f>G246+G249+G259+G254</f>
        <v>24330</v>
      </c>
      <c r="H243" s="82">
        <f>H246+H249+H259+H254</f>
        <v>24330</v>
      </c>
      <c r="I243" s="215"/>
    </row>
    <row r="244" spans="1:9" outlineLevel="1">
      <c r="A244" s="87"/>
      <c r="B244" s="137">
        <v>632</v>
      </c>
      <c r="C244" s="166" t="s">
        <v>18</v>
      </c>
      <c r="D244" s="211"/>
      <c r="E244" s="211"/>
      <c r="F244" s="211"/>
      <c r="G244" s="211"/>
      <c r="H244" s="211"/>
      <c r="I244" s="215"/>
    </row>
    <row r="245" spans="1:9" outlineLevel="1">
      <c r="A245" s="86"/>
      <c r="B245" s="94" t="s">
        <v>9</v>
      </c>
      <c r="C245" s="100" t="s">
        <v>33</v>
      </c>
      <c r="D245" s="254">
        <v>0</v>
      </c>
      <c r="E245" s="254">
        <v>0</v>
      </c>
      <c r="F245" s="13">
        <v>0</v>
      </c>
      <c r="G245" s="13">
        <v>0</v>
      </c>
      <c r="H245" s="13">
        <v>0</v>
      </c>
      <c r="I245" s="215"/>
    </row>
    <row r="246" spans="1:9" outlineLevel="1">
      <c r="A246" s="86"/>
      <c r="B246" s="86"/>
      <c r="C246" s="136" t="s">
        <v>107</v>
      </c>
      <c r="D246" s="203">
        <f t="shared" ref="D246:H246" si="42">SUM(D245)</f>
        <v>0</v>
      </c>
      <c r="E246" s="203">
        <f t="shared" si="42"/>
        <v>0</v>
      </c>
      <c r="F246" s="203">
        <f t="shared" si="42"/>
        <v>0</v>
      </c>
      <c r="G246" s="203">
        <f t="shared" si="42"/>
        <v>0</v>
      </c>
      <c r="H246" s="203">
        <f t="shared" si="42"/>
        <v>0</v>
      </c>
      <c r="I246" s="215"/>
    </row>
    <row r="247" spans="1:9" outlineLevel="1">
      <c r="A247" s="86"/>
      <c r="B247" s="167">
        <v>633</v>
      </c>
      <c r="C247" s="165" t="s">
        <v>51</v>
      </c>
      <c r="D247" s="211"/>
      <c r="E247" s="211"/>
      <c r="F247" s="211"/>
      <c r="G247" s="211"/>
      <c r="H247" s="211"/>
      <c r="I247" s="215"/>
    </row>
    <row r="248" spans="1:9" outlineLevel="1">
      <c r="A248" s="86"/>
      <c r="B248" s="94">
        <v>633006</v>
      </c>
      <c r="C248" s="90" t="s">
        <v>51</v>
      </c>
      <c r="D248" s="254">
        <v>500</v>
      </c>
      <c r="E248" s="254">
        <v>500</v>
      </c>
      <c r="F248" s="13">
        <v>500</v>
      </c>
      <c r="G248" s="13">
        <v>500</v>
      </c>
      <c r="H248" s="13">
        <v>500</v>
      </c>
      <c r="I248" s="215"/>
    </row>
    <row r="249" spans="1:9" outlineLevel="1">
      <c r="A249" s="86"/>
      <c r="B249" s="86"/>
      <c r="C249" s="136" t="s">
        <v>107</v>
      </c>
      <c r="D249" s="203">
        <f t="shared" ref="D249:H249" si="43">SUM(D248)</f>
        <v>500</v>
      </c>
      <c r="E249" s="203">
        <f t="shared" si="43"/>
        <v>500</v>
      </c>
      <c r="F249" s="203">
        <f t="shared" si="43"/>
        <v>500</v>
      </c>
      <c r="G249" s="203">
        <f t="shared" si="43"/>
        <v>500</v>
      </c>
      <c r="H249" s="203">
        <f t="shared" si="43"/>
        <v>500</v>
      </c>
      <c r="I249" s="215"/>
    </row>
    <row r="250" spans="1:9" hidden="1" outlineLevel="1">
      <c r="A250" s="86"/>
      <c r="B250" s="88"/>
      <c r="C250" s="136" t="s">
        <v>107</v>
      </c>
      <c r="D250" s="211"/>
      <c r="E250" s="211"/>
      <c r="F250" s="211"/>
      <c r="G250" s="211"/>
      <c r="H250" s="211"/>
      <c r="I250" s="215"/>
    </row>
    <row r="251" spans="1:9" outlineLevel="1">
      <c r="A251" s="86"/>
      <c r="B251" s="88"/>
      <c r="C251" s="136"/>
      <c r="D251" s="211"/>
      <c r="E251" s="211"/>
      <c r="F251" s="211"/>
      <c r="G251" s="211"/>
      <c r="H251" s="211"/>
      <c r="I251" s="215"/>
    </row>
    <row r="252" spans="1:9" outlineLevel="1">
      <c r="A252" s="86"/>
      <c r="B252" s="137">
        <v>635</v>
      </c>
      <c r="C252" s="137" t="s">
        <v>20</v>
      </c>
      <c r="D252" s="211"/>
      <c r="E252" s="211"/>
      <c r="F252" s="211"/>
      <c r="G252" s="211"/>
      <c r="H252" s="211"/>
      <c r="I252" s="215"/>
    </row>
    <row r="253" spans="1:9" outlineLevel="1">
      <c r="A253" s="86"/>
      <c r="B253" s="89">
        <v>635004</v>
      </c>
      <c r="C253" s="90" t="s">
        <v>178</v>
      </c>
      <c r="D253" s="254">
        <v>500</v>
      </c>
      <c r="E253" s="254">
        <v>200</v>
      </c>
      <c r="F253" s="13">
        <v>500</v>
      </c>
      <c r="G253" s="13">
        <v>500</v>
      </c>
      <c r="H253" s="13">
        <v>500</v>
      </c>
      <c r="I253" s="215"/>
    </row>
    <row r="254" spans="1:9" outlineLevel="1">
      <c r="A254" s="86"/>
      <c r="B254" s="88"/>
      <c r="C254" s="136" t="s">
        <v>107</v>
      </c>
      <c r="D254" s="203">
        <f t="shared" ref="D254:H254" si="44">SUM(D253)</f>
        <v>500</v>
      </c>
      <c r="E254" s="203">
        <f t="shared" si="44"/>
        <v>200</v>
      </c>
      <c r="F254" s="203">
        <f t="shared" si="44"/>
        <v>500</v>
      </c>
      <c r="G254" s="203">
        <f t="shared" si="44"/>
        <v>500</v>
      </c>
      <c r="H254" s="203">
        <f t="shared" si="44"/>
        <v>500</v>
      </c>
      <c r="I254" s="215"/>
    </row>
    <row r="255" spans="1:9" outlineLevel="1">
      <c r="A255" s="86"/>
      <c r="B255" s="88"/>
      <c r="C255" s="84"/>
      <c r="D255" s="211"/>
      <c r="E255" s="211"/>
      <c r="F255" s="211"/>
      <c r="G255" s="211"/>
      <c r="H255" s="211"/>
      <c r="I255" s="215"/>
    </row>
    <row r="256" spans="1:9" outlineLevel="1">
      <c r="A256" s="86"/>
      <c r="B256" s="143">
        <v>637</v>
      </c>
      <c r="C256" s="139" t="s">
        <v>21</v>
      </c>
      <c r="D256" s="211"/>
      <c r="E256" s="211"/>
      <c r="F256" s="211"/>
      <c r="G256" s="211"/>
      <c r="H256" s="211"/>
      <c r="I256" s="215"/>
    </row>
    <row r="257" spans="1:9" outlineLevel="1">
      <c r="A257" s="86"/>
      <c r="B257" s="89">
        <v>637027</v>
      </c>
      <c r="C257" s="100" t="s">
        <v>255</v>
      </c>
      <c r="D257" s="254">
        <v>1330</v>
      </c>
      <c r="E257" s="254">
        <v>1330</v>
      </c>
      <c r="F257" s="13">
        <v>1330</v>
      </c>
      <c r="G257" s="13">
        <v>1330</v>
      </c>
      <c r="H257" s="13">
        <v>1330</v>
      </c>
      <c r="I257" s="215"/>
    </row>
    <row r="258" spans="1:9" outlineLevel="1">
      <c r="A258" s="86"/>
      <c r="B258" s="89">
        <v>637004</v>
      </c>
      <c r="C258" s="90" t="s">
        <v>262</v>
      </c>
      <c r="D258" s="254">
        <v>18000</v>
      </c>
      <c r="E258" s="254">
        <v>22000</v>
      </c>
      <c r="F258" s="13">
        <v>22000</v>
      </c>
      <c r="G258" s="13">
        <v>22000</v>
      </c>
      <c r="H258" s="13">
        <v>22000</v>
      </c>
      <c r="I258" s="215"/>
    </row>
    <row r="259" spans="1:9" outlineLevel="1">
      <c r="A259" s="86"/>
      <c r="B259" s="88"/>
      <c r="C259" s="136" t="s">
        <v>107</v>
      </c>
      <c r="D259" s="203">
        <f t="shared" ref="D259:H259" si="45">SUM(D257:D258)</f>
        <v>19330</v>
      </c>
      <c r="E259" s="203">
        <f t="shared" si="45"/>
        <v>23330</v>
      </c>
      <c r="F259" s="203">
        <f t="shared" si="45"/>
        <v>23330</v>
      </c>
      <c r="G259" s="203">
        <f t="shared" si="45"/>
        <v>23330</v>
      </c>
      <c r="H259" s="203">
        <f t="shared" si="45"/>
        <v>23330</v>
      </c>
      <c r="I259" s="215"/>
    </row>
    <row r="260" spans="1:9" s="111" customFormat="1" ht="13.5" outlineLevel="1" thickBot="1">
      <c r="A260" s="86"/>
      <c r="B260" s="88"/>
      <c r="C260" s="84"/>
      <c r="D260" s="207"/>
      <c r="E260" s="207"/>
      <c r="F260" s="207"/>
      <c r="G260" s="207"/>
      <c r="H260" s="207"/>
      <c r="I260" s="217"/>
    </row>
    <row r="261" spans="1:9" ht="13.5" outlineLevel="1" thickBot="1">
      <c r="A261" s="312" t="s">
        <v>155</v>
      </c>
      <c r="B261" s="313"/>
      <c r="C261" s="314"/>
      <c r="D261" s="101">
        <f t="shared" ref="D261:H261" si="46">D266</f>
        <v>10060</v>
      </c>
      <c r="E261" s="101">
        <f t="shared" si="46"/>
        <v>10560</v>
      </c>
      <c r="F261" s="101">
        <f t="shared" si="46"/>
        <v>10860</v>
      </c>
      <c r="G261" s="101">
        <f t="shared" si="46"/>
        <v>11060</v>
      </c>
      <c r="H261" s="101">
        <f t="shared" si="46"/>
        <v>11060</v>
      </c>
      <c r="I261" s="215"/>
    </row>
    <row r="262" spans="1:9" outlineLevel="1">
      <c r="A262" s="86"/>
      <c r="B262" s="102">
        <v>637015</v>
      </c>
      <c r="C262" s="112" t="s">
        <v>160</v>
      </c>
      <c r="D262" s="254">
        <v>3500</v>
      </c>
      <c r="E262" s="254">
        <v>3500</v>
      </c>
      <c r="F262" s="13">
        <v>3500</v>
      </c>
      <c r="G262" s="13">
        <v>3500</v>
      </c>
      <c r="H262" s="13">
        <v>3500</v>
      </c>
      <c r="I262" s="215"/>
    </row>
    <row r="263" spans="1:9" outlineLevel="1">
      <c r="A263" s="86"/>
      <c r="B263" s="89">
        <v>632001</v>
      </c>
      <c r="C263" s="100" t="s">
        <v>33</v>
      </c>
      <c r="D263" s="254">
        <v>1000</v>
      </c>
      <c r="E263" s="254">
        <v>1200</v>
      </c>
      <c r="F263" s="13">
        <v>1500</v>
      </c>
      <c r="G263" s="13">
        <v>1500</v>
      </c>
      <c r="H263" s="13">
        <v>1500</v>
      </c>
      <c r="I263" s="215"/>
    </row>
    <row r="264" spans="1:9" outlineLevel="1">
      <c r="A264" s="86"/>
      <c r="B264" s="89">
        <v>632002</v>
      </c>
      <c r="C264" s="90" t="s">
        <v>153</v>
      </c>
      <c r="D264" s="254">
        <v>4000</v>
      </c>
      <c r="E264" s="254">
        <v>4300</v>
      </c>
      <c r="F264" s="13">
        <v>4300</v>
      </c>
      <c r="G264" s="13">
        <v>4500</v>
      </c>
      <c r="H264" s="13">
        <v>4500</v>
      </c>
      <c r="I264" s="215"/>
    </row>
    <row r="265" spans="1:9" outlineLevel="1">
      <c r="A265" s="86"/>
      <c r="B265" s="89">
        <v>637004</v>
      </c>
      <c r="C265" s="90" t="s">
        <v>252</v>
      </c>
      <c r="D265" s="254">
        <v>1560</v>
      </c>
      <c r="E265" s="254">
        <v>1560</v>
      </c>
      <c r="F265" s="13">
        <v>1560</v>
      </c>
      <c r="G265" s="13">
        <v>1560</v>
      </c>
      <c r="H265" s="13">
        <v>1560</v>
      </c>
      <c r="I265" s="215"/>
    </row>
    <row r="266" spans="1:9" outlineLevel="1">
      <c r="A266" s="86"/>
      <c r="B266" s="88"/>
      <c r="C266" s="136" t="s">
        <v>107</v>
      </c>
      <c r="D266" s="203">
        <f>SUM(D262:D265)</f>
        <v>10060</v>
      </c>
      <c r="E266" s="203">
        <f>SUM(E262:E265)</f>
        <v>10560</v>
      </c>
      <c r="F266" s="203">
        <f>SUM(F262:F265)</f>
        <v>10860</v>
      </c>
      <c r="G266" s="203">
        <f>SUM(G262:G265)</f>
        <v>11060</v>
      </c>
      <c r="H266" s="203">
        <f>SUM(H262:H265)</f>
        <v>11060</v>
      </c>
      <c r="I266" s="215"/>
    </row>
    <row r="267" spans="1:9" ht="13.5" outlineLevel="1" thickBot="1">
      <c r="A267" s="86"/>
      <c r="B267" s="88"/>
      <c r="C267" s="84"/>
      <c r="D267" s="211"/>
      <c r="E267" s="211"/>
      <c r="F267" s="211"/>
      <c r="G267" s="211"/>
      <c r="H267" s="211"/>
      <c r="I267" s="215"/>
    </row>
    <row r="268" spans="1:9" ht="13.5" outlineLevel="1" thickBot="1">
      <c r="A268" s="71" t="s">
        <v>126</v>
      </c>
      <c r="B268" s="75"/>
      <c r="C268" s="74"/>
      <c r="D268" s="82">
        <f t="shared" ref="D268:H268" si="47">D272+D276+D281</f>
        <v>15850</v>
      </c>
      <c r="E268" s="82">
        <f t="shared" si="47"/>
        <v>12500</v>
      </c>
      <c r="F268" s="82">
        <f t="shared" si="47"/>
        <v>13150</v>
      </c>
      <c r="G268" s="82">
        <f t="shared" si="47"/>
        <v>13150</v>
      </c>
      <c r="H268" s="82">
        <f t="shared" si="47"/>
        <v>13150</v>
      </c>
      <c r="I268" s="215"/>
    </row>
    <row r="269" spans="1:9" outlineLevel="1">
      <c r="A269" s="87"/>
      <c r="B269" s="137">
        <v>632</v>
      </c>
      <c r="C269" s="142" t="s">
        <v>230</v>
      </c>
      <c r="D269" s="211"/>
      <c r="E269" s="211"/>
      <c r="F269" s="211"/>
      <c r="G269" s="211"/>
      <c r="H269" s="211"/>
      <c r="I269" s="215"/>
    </row>
    <row r="270" spans="1:9" outlineLevel="1">
      <c r="A270" s="86"/>
      <c r="B270" s="94" t="s">
        <v>9</v>
      </c>
      <c r="C270" s="90" t="s">
        <v>33</v>
      </c>
      <c r="D270" s="254">
        <v>13500</v>
      </c>
      <c r="E270" s="254">
        <v>10000</v>
      </c>
      <c r="F270" s="13">
        <v>10000</v>
      </c>
      <c r="G270" s="13">
        <v>10000</v>
      </c>
      <c r="H270" s="13">
        <v>10000</v>
      </c>
      <c r="I270" s="215"/>
    </row>
    <row r="271" spans="1:9" outlineLevel="1">
      <c r="A271" s="86"/>
      <c r="B271" s="89">
        <v>632002</v>
      </c>
      <c r="C271" s="90" t="s">
        <v>34</v>
      </c>
      <c r="D271" s="254">
        <v>700</v>
      </c>
      <c r="E271" s="254">
        <v>1500</v>
      </c>
      <c r="F271" s="13">
        <v>1500</v>
      </c>
      <c r="G271" s="13">
        <v>1500</v>
      </c>
      <c r="H271" s="13">
        <v>1500</v>
      </c>
      <c r="I271" s="215"/>
    </row>
    <row r="272" spans="1:9" outlineLevel="1">
      <c r="A272" s="86"/>
      <c r="B272" s="88"/>
      <c r="C272" s="136" t="s">
        <v>107</v>
      </c>
      <c r="D272" s="203">
        <f t="shared" ref="D272:H272" si="48">SUM(D270:D271)</f>
        <v>14200</v>
      </c>
      <c r="E272" s="203">
        <f t="shared" si="48"/>
        <v>11500</v>
      </c>
      <c r="F272" s="203">
        <f t="shared" si="48"/>
        <v>11500</v>
      </c>
      <c r="G272" s="203">
        <f t="shared" si="48"/>
        <v>11500</v>
      </c>
      <c r="H272" s="203">
        <f t="shared" si="48"/>
        <v>11500</v>
      </c>
      <c r="I272" s="215"/>
    </row>
    <row r="273" spans="1:9" outlineLevel="1">
      <c r="A273" s="86"/>
      <c r="B273" s="88"/>
      <c r="C273" s="84"/>
      <c r="D273" s="211"/>
      <c r="E273" s="211"/>
      <c r="F273" s="211"/>
      <c r="G273" s="211"/>
      <c r="H273" s="211"/>
      <c r="I273" s="215"/>
    </row>
    <row r="274" spans="1:9" outlineLevel="1">
      <c r="A274" s="86"/>
      <c r="B274" s="137">
        <v>633</v>
      </c>
      <c r="C274" s="137" t="s">
        <v>19</v>
      </c>
      <c r="D274" s="211"/>
      <c r="E274" s="211"/>
      <c r="F274" s="211"/>
      <c r="G274" s="211"/>
      <c r="H274" s="211"/>
      <c r="I274" s="215"/>
    </row>
    <row r="275" spans="1:9" outlineLevel="1">
      <c r="A275" s="86"/>
      <c r="B275" s="89">
        <v>633006</v>
      </c>
      <c r="C275" s="90" t="s">
        <v>38</v>
      </c>
      <c r="D275" s="254">
        <v>150</v>
      </c>
      <c r="E275" s="254">
        <v>0</v>
      </c>
      <c r="F275" s="13">
        <v>150</v>
      </c>
      <c r="G275" s="13">
        <v>150</v>
      </c>
      <c r="H275" s="13">
        <v>150</v>
      </c>
      <c r="I275" s="215"/>
    </row>
    <row r="276" spans="1:9" outlineLevel="1">
      <c r="A276" s="86"/>
      <c r="B276" s="105"/>
      <c r="C276" s="136" t="s">
        <v>107</v>
      </c>
      <c r="D276" s="203">
        <f t="shared" ref="D276:H276" si="49">SUM(D275)</f>
        <v>150</v>
      </c>
      <c r="E276" s="203">
        <f t="shared" si="49"/>
        <v>0</v>
      </c>
      <c r="F276" s="203">
        <f t="shared" si="49"/>
        <v>150</v>
      </c>
      <c r="G276" s="203">
        <f t="shared" si="49"/>
        <v>150</v>
      </c>
      <c r="H276" s="203">
        <f t="shared" si="49"/>
        <v>150</v>
      </c>
      <c r="I276" s="215"/>
    </row>
    <row r="277" spans="1:9" outlineLevel="1">
      <c r="A277" s="86"/>
      <c r="B277" s="105"/>
      <c r="C277" s="84"/>
      <c r="D277" s="211"/>
      <c r="E277" s="211"/>
      <c r="F277" s="211"/>
      <c r="G277" s="211"/>
      <c r="H277" s="211"/>
      <c r="I277" s="215"/>
    </row>
    <row r="278" spans="1:9" outlineLevel="1">
      <c r="A278" s="86"/>
      <c r="B278" s="137">
        <v>635</v>
      </c>
      <c r="C278" s="137" t="s">
        <v>20</v>
      </c>
      <c r="D278" s="211"/>
      <c r="E278" s="211"/>
      <c r="F278" s="211"/>
      <c r="G278" s="211"/>
      <c r="H278" s="211"/>
      <c r="I278" s="215"/>
    </row>
    <row r="279" spans="1:9" outlineLevel="1">
      <c r="A279" s="86"/>
      <c r="B279" s="89">
        <v>635004</v>
      </c>
      <c r="C279" s="100" t="s">
        <v>127</v>
      </c>
      <c r="D279" s="254">
        <v>500</v>
      </c>
      <c r="E279" s="254">
        <v>0</v>
      </c>
      <c r="F279" s="13">
        <v>500</v>
      </c>
      <c r="G279" s="13">
        <v>500</v>
      </c>
      <c r="H279" s="13">
        <v>500</v>
      </c>
      <c r="I279" s="215"/>
    </row>
    <row r="280" spans="1:9" outlineLevel="1">
      <c r="A280" s="86"/>
      <c r="B280" s="89">
        <v>635006</v>
      </c>
      <c r="C280" s="100" t="s">
        <v>44</v>
      </c>
      <c r="D280" s="254">
        <v>1000</v>
      </c>
      <c r="E280" s="254">
        <v>1000</v>
      </c>
      <c r="F280" s="13">
        <v>1000</v>
      </c>
      <c r="G280" s="13">
        <v>1000</v>
      </c>
      <c r="H280" s="13">
        <v>1000</v>
      </c>
      <c r="I280" s="215"/>
    </row>
    <row r="281" spans="1:9" outlineLevel="1">
      <c r="A281" s="86"/>
      <c r="B281" s="88"/>
      <c r="C281" s="136" t="s">
        <v>107</v>
      </c>
      <c r="D281" s="203">
        <f t="shared" ref="D281:H281" si="50">SUM(D279:D280)</f>
        <v>1500</v>
      </c>
      <c r="E281" s="203">
        <f t="shared" si="50"/>
        <v>1000</v>
      </c>
      <c r="F281" s="203">
        <f t="shared" si="50"/>
        <v>1500</v>
      </c>
      <c r="G281" s="203">
        <f t="shared" si="50"/>
        <v>1500</v>
      </c>
      <c r="H281" s="203">
        <f t="shared" si="50"/>
        <v>1500</v>
      </c>
      <c r="I281" s="215"/>
    </row>
    <row r="282" spans="1:9" ht="13.5" outlineLevel="1" thickBot="1">
      <c r="A282" s="86"/>
      <c r="B282" s="87"/>
      <c r="C282" s="87"/>
      <c r="D282" s="211"/>
      <c r="E282" s="211"/>
      <c r="F282" s="211"/>
      <c r="G282" s="211"/>
      <c r="H282" s="211"/>
      <c r="I282" s="215"/>
    </row>
    <row r="283" spans="1:9" ht="13.5" outlineLevel="1" thickBot="1">
      <c r="A283" s="71" t="s">
        <v>80</v>
      </c>
      <c r="B283" s="75"/>
      <c r="C283" s="74"/>
      <c r="D283" s="101">
        <f t="shared" ref="D283:H283" si="51">D286+D292+D296+D301+D305+D310</f>
        <v>38330</v>
      </c>
      <c r="E283" s="101">
        <f t="shared" si="51"/>
        <v>34480</v>
      </c>
      <c r="F283" s="101">
        <f t="shared" si="51"/>
        <v>38330</v>
      </c>
      <c r="G283" s="101">
        <f t="shared" si="51"/>
        <v>35330</v>
      </c>
      <c r="H283" s="101">
        <f t="shared" si="51"/>
        <v>34830</v>
      </c>
      <c r="I283" s="215"/>
    </row>
    <row r="284" spans="1:9" outlineLevel="1">
      <c r="A284" s="86"/>
      <c r="B284" s="137">
        <v>632</v>
      </c>
      <c r="C284" s="142" t="s">
        <v>232</v>
      </c>
      <c r="D284" s="211"/>
      <c r="E284" s="211"/>
      <c r="F284" s="211"/>
      <c r="G284" s="211"/>
      <c r="H284" s="211"/>
      <c r="I284" s="215"/>
    </row>
    <row r="285" spans="1:9" outlineLevel="1">
      <c r="A285" s="86"/>
      <c r="B285" s="94" t="s">
        <v>9</v>
      </c>
      <c r="C285" s="100" t="s">
        <v>33</v>
      </c>
      <c r="D285" s="254">
        <v>5000</v>
      </c>
      <c r="E285" s="254">
        <v>4000</v>
      </c>
      <c r="F285" s="13">
        <v>5000</v>
      </c>
      <c r="G285" s="13">
        <v>5000</v>
      </c>
      <c r="H285" s="13">
        <v>5000</v>
      </c>
      <c r="I285" s="215"/>
    </row>
    <row r="286" spans="1:9" outlineLevel="1">
      <c r="A286" s="86"/>
      <c r="B286" s="88"/>
      <c r="C286" s="136" t="s">
        <v>107</v>
      </c>
      <c r="D286" s="203">
        <f t="shared" ref="D286:H286" si="52">SUM(D285:D285)</f>
        <v>5000</v>
      </c>
      <c r="E286" s="203">
        <f t="shared" si="52"/>
        <v>4000</v>
      </c>
      <c r="F286" s="203">
        <f t="shared" si="52"/>
        <v>5000</v>
      </c>
      <c r="G286" s="203">
        <f t="shared" si="52"/>
        <v>5000</v>
      </c>
      <c r="H286" s="203">
        <f t="shared" si="52"/>
        <v>5000</v>
      </c>
      <c r="I286" s="215"/>
    </row>
    <row r="287" spans="1:9" outlineLevel="1">
      <c r="A287" s="86"/>
      <c r="B287" s="88"/>
      <c r="C287" s="84"/>
      <c r="D287" s="211"/>
      <c r="E287" s="211"/>
      <c r="F287" s="211"/>
      <c r="G287" s="211"/>
      <c r="H287" s="211"/>
      <c r="I287" s="215"/>
    </row>
    <row r="288" spans="1:9" outlineLevel="1">
      <c r="A288" s="86"/>
      <c r="B288" s="137">
        <v>633</v>
      </c>
      <c r="C288" s="137" t="s">
        <v>19</v>
      </c>
      <c r="D288" s="211"/>
      <c r="E288" s="211"/>
      <c r="F288" s="211"/>
      <c r="G288" s="211"/>
      <c r="H288" s="211"/>
      <c r="I288" s="215"/>
    </row>
    <row r="289" spans="1:9" outlineLevel="1">
      <c r="A289" s="86"/>
      <c r="B289" s="89">
        <v>633006</v>
      </c>
      <c r="C289" s="90" t="s">
        <v>319</v>
      </c>
      <c r="D289" s="254">
        <v>1000</v>
      </c>
      <c r="E289" s="254">
        <v>2100</v>
      </c>
      <c r="F289" s="13">
        <v>1000</v>
      </c>
      <c r="G289" s="13">
        <v>1500</v>
      </c>
      <c r="H289" s="13">
        <v>1000</v>
      </c>
      <c r="I289" s="215"/>
    </row>
    <row r="290" spans="1:9" outlineLevel="1">
      <c r="A290" s="86"/>
      <c r="B290" s="89">
        <v>633010</v>
      </c>
      <c r="C290" s="100" t="s">
        <v>129</v>
      </c>
      <c r="D290" s="254">
        <v>1300</v>
      </c>
      <c r="E290" s="254">
        <v>1300</v>
      </c>
      <c r="F290" s="13">
        <v>1300</v>
      </c>
      <c r="G290" s="13">
        <v>1300</v>
      </c>
      <c r="H290" s="13">
        <v>1300</v>
      </c>
      <c r="I290" s="215"/>
    </row>
    <row r="291" spans="1:9" outlineLevel="1">
      <c r="A291" s="86"/>
      <c r="B291" s="89">
        <v>633015</v>
      </c>
      <c r="C291" s="100" t="s">
        <v>111</v>
      </c>
      <c r="D291" s="254">
        <v>500</v>
      </c>
      <c r="E291" s="254">
        <v>500</v>
      </c>
      <c r="F291" s="13">
        <v>500</v>
      </c>
      <c r="G291" s="13">
        <v>500</v>
      </c>
      <c r="H291" s="13">
        <v>500</v>
      </c>
      <c r="I291" s="215"/>
    </row>
    <row r="292" spans="1:9" outlineLevel="1">
      <c r="A292" s="86"/>
      <c r="B292" s="88"/>
      <c r="C292" s="136" t="s">
        <v>107</v>
      </c>
      <c r="D292" s="203">
        <f t="shared" ref="D292:H292" si="53">SUM(D289:D291)</f>
        <v>2800</v>
      </c>
      <c r="E292" s="203">
        <f t="shared" si="53"/>
        <v>3900</v>
      </c>
      <c r="F292" s="203">
        <f t="shared" si="53"/>
        <v>2800</v>
      </c>
      <c r="G292" s="203">
        <f t="shared" si="53"/>
        <v>3300</v>
      </c>
      <c r="H292" s="203">
        <f t="shared" si="53"/>
        <v>2800</v>
      </c>
      <c r="I292" s="215"/>
    </row>
    <row r="293" spans="1:9" outlineLevel="1">
      <c r="A293" s="86"/>
      <c r="B293" s="88"/>
      <c r="C293" s="84"/>
      <c r="D293" s="211"/>
      <c r="E293" s="211"/>
      <c r="F293" s="211"/>
      <c r="G293" s="211"/>
      <c r="H293" s="211"/>
      <c r="I293" s="215"/>
    </row>
    <row r="294" spans="1:9" outlineLevel="1">
      <c r="A294" s="86"/>
      <c r="B294" s="137">
        <v>634</v>
      </c>
      <c r="C294" s="137" t="s">
        <v>3</v>
      </c>
      <c r="D294" s="211"/>
      <c r="E294" s="211"/>
      <c r="F294" s="211"/>
      <c r="G294" s="211"/>
      <c r="H294" s="211"/>
      <c r="I294" s="215"/>
    </row>
    <row r="295" spans="1:9" outlineLevel="1">
      <c r="A295" s="86"/>
      <c r="B295" s="98">
        <v>634004</v>
      </c>
      <c r="C295" s="108" t="s">
        <v>171</v>
      </c>
      <c r="D295" s="254">
        <v>5000</v>
      </c>
      <c r="E295" s="254">
        <v>4200</v>
      </c>
      <c r="F295" s="13">
        <v>5000</v>
      </c>
      <c r="G295" s="13">
        <v>5000</v>
      </c>
      <c r="H295" s="13">
        <v>5000</v>
      </c>
      <c r="I295" s="215"/>
    </row>
    <row r="296" spans="1:9" outlineLevel="1">
      <c r="A296" s="86"/>
      <c r="B296" s="106"/>
      <c r="C296" s="136" t="s">
        <v>107</v>
      </c>
      <c r="D296" s="203">
        <f t="shared" ref="D296:H296" si="54">SUM(D295:D295)</f>
        <v>5000</v>
      </c>
      <c r="E296" s="203">
        <f t="shared" si="54"/>
        <v>4200</v>
      </c>
      <c r="F296" s="203">
        <f t="shared" si="54"/>
        <v>5000</v>
      </c>
      <c r="G296" s="203">
        <f t="shared" si="54"/>
        <v>5000</v>
      </c>
      <c r="H296" s="203">
        <f t="shared" si="54"/>
        <v>5000</v>
      </c>
      <c r="I296" s="215"/>
    </row>
    <row r="297" spans="1:9" outlineLevel="1">
      <c r="A297" s="86"/>
      <c r="B297" s="106"/>
      <c r="C297" s="84"/>
      <c r="D297" s="211"/>
      <c r="E297" s="211"/>
      <c r="F297" s="211"/>
      <c r="G297" s="211"/>
      <c r="H297" s="211"/>
      <c r="I297" s="215"/>
    </row>
    <row r="298" spans="1:9" outlineLevel="1">
      <c r="A298" s="86"/>
      <c r="B298" s="137">
        <v>635</v>
      </c>
      <c r="C298" s="137" t="s">
        <v>20</v>
      </c>
      <c r="D298" s="211"/>
      <c r="E298" s="211"/>
      <c r="F298" s="211"/>
      <c r="G298" s="211"/>
      <c r="H298" s="211"/>
      <c r="I298" s="215"/>
    </row>
    <row r="299" spans="1:9" outlineLevel="1">
      <c r="A299" s="86"/>
      <c r="B299" s="98">
        <v>635004</v>
      </c>
      <c r="C299" s="104" t="s">
        <v>125</v>
      </c>
      <c r="D299" s="254">
        <v>550</v>
      </c>
      <c r="E299" s="254">
        <v>300</v>
      </c>
      <c r="F299" s="13">
        <v>550</v>
      </c>
      <c r="G299" s="13">
        <v>550</v>
      </c>
      <c r="H299" s="13">
        <v>550</v>
      </c>
      <c r="I299" s="215"/>
    </row>
    <row r="300" spans="1:9" outlineLevel="1">
      <c r="A300" s="86"/>
      <c r="B300" s="98">
        <v>635006</v>
      </c>
      <c r="C300" s="104" t="s">
        <v>193</v>
      </c>
      <c r="D300" s="254">
        <v>3500</v>
      </c>
      <c r="E300" s="254">
        <v>600</v>
      </c>
      <c r="F300" s="13">
        <v>3500</v>
      </c>
      <c r="G300" s="13">
        <v>0</v>
      </c>
      <c r="H300" s="13">
        <v>0</v>
      </c>
      <c r="I300" s="215"/>
    </row>
    <row r="301" spans="1:9" outlineLevel="1">
      <c r="A301" s="86"/>
      <c r="B301" s="88"/>
      <c r="C301" s="136" t="s">
        <v>107</v>
      </c>
      <c r="D301" s="203">
        <f t="shared" ref="D301:H301" si="55">SUM(D299:D300)</f>
        <v>4050</v>
      </c>
      <c r="E301" s="203">
        <f t="shared" si="55"/>
        <v>900</v>
      </c>
      <c r="F301" s="203">
        <f t="shared" si="55"/>
        <v>4050</v>
      </c>
      <c r="G301" s="203">
        <f t="shared" si="55"/>
        <v>550</v>
      </c>
      <c r="H301" s="203">
        <f t="shared" si="55"/>
        <v>550</v>
      </c>
      <c r="I301" s="215"/>
    </row>
    <row r="302" spans="1:9" outlineLevel="1">
      <c r="A302" s="86"/>
      <c r="B302" s="88"/>
      <c r="C302" s="84"/>
      <c r="D302" s="211"/>
      <c r="E302" s="211"/>
      <c r="F302" s="211"/>
      <c r="G302" s="211"/>
      <c r="H302" s="211"/>
      <c r="I302" s="215"/>
    </row>
    <row r="303" spans="1:9" outlineLevel="1">
      <c r="A303" s="86"/>
      <c r="B303" s="137">
        <v>637</v>
      </c>
      <c r="C303" s="137" t="s">
        <v>21</v>
      </c>
      <c r="D303" s="211"/>
      <c r="E303" s="211"/>
      <c r="F303" s="211"/>
      <c r="G303" s="211"/>
      <c r="H303" s="211"/>
      <c r="I303" s="215"/>
    </row>
    <row r="304" spans="1:9" outlineLevel="1">
      <c r="A304" s="86"/>
      <c r="B304" s="89">
        <v>637002</v>
      </c>
      <c r="C304" s="100" t="s">
        <v>130</v>
      </c>
      <c r="D304" s="254">
        <v>5500</v>
      </c>
      <c r="E304" s="254">
        <v>5500</v>
      </c>
      <c r="F304" s="13">
        <v>5500</v>
      </c>
      <c r="G304" s="13">
        <v>5500</v>
      </c>
      <c r="H304" s="13">
        <v>5500</v>
      </c>
      <c r="I304" s="215"/>
    </row>
    <row r="305" spans="1:9" outlineLevel="1">
      <c r="A305" s="86"/>
      <c r="B305" s="88"/>
      <c r="C305" s="136" t="s">
        <v>107</v>
      </c>
      <c r="D305" s="203">
        <f t="shared" ref="D305:H305" si="56">SUM(D304)</f>
        <v>5500</v>
      </c>
      <c r="E305" s="203">
        <f t="shared" si="56"/>
        <v>5500</v>
      </c>
      <c r="F305" s="203">
        <f t="shared" si="56"/>
        <v>5500</v>
      </c>
      <c r="G305" s="203">
        <f t="shared" si="56"/>
        <v>5500</v>
      </c>
      <c r="H305" s="203">
        <f t="shared" si="56"/>
        <v>5500</v>
      </c>
      <c r="I305" s="215"/>
    </row>
    <row r="306" spans="1:9" outlineLevel="1">
      <c r="A306" s="86"/>
      <c r="B306" s="88"/>
      <c r="C306" s="84"/>
      <c r="D306" s="211"/>
      <c r="E306" s="211"/>
      <c r="F306" s="211"/>
      <c r="G306" s="211"/>
      <c r="H306" s="211"/>
      <c r="I306" s="215"/>
    </row>
    <row r="307" spans="1:9" outlineLevel="1">
      <c r="A307" s="86"/>
      <c r="B307" s="144">
        <v>642</v>
      </c>
      <c r="C307" s="142" t="s">
        <v>167</v>
      </c>
      <c r="D307" s="211"/>
      <c r="E307" s="211"/>
      <c r="F307" s="211"/>
      <c r="G307" s="211"/>
      <c r="H307" s="211"/>
      <c r="I307" s="215"/>
    </row>
    <row r="308" spans="1:9" outlineLevel="1">
      <c r="A308" s="86"/>
      <c r="B308" s="98">
        <v>642001</v>
      </c>
      <c r="C308" s="108" t="s">
        <v>131</v>
      </c>
      <c r="D308" s="254">
        <v>9980</v>
      </c>
      <c r="E308" s="254">
        <v>9980</v>
      </c>
      <c r="F308" s="13">
        <v>9980</v>
      </c>
      <c r="G308" s="13">
        <v>9980</v>
      </c>
      <c r="H308" s="13">
        <v>9980</v>
      </c>
      <c r="I308" s="215"/>
    </row>
    <row r="309" spans="1:9" outlineLevel="1">
      <c r="A309" s="86"/>
      <c r="B309" s="89">
        <v>642001</v>
      </c>
      <c r="C309" s="227" t="s">
        <v>225</v>
      </c>
      <c r="D309" s="254">
        <v>6000</v>
      </c>
      <c r="E309" s="254">
        <v>6000</v>
      </c>
      <c r="F309" s="13">
        <v>6000</v>
      </c>
      <c r="G309" s="13">
        <v>6000</v>
      </c>
      <c r="H309" s="13">
        <v>6000</v>
      </c>
      <c r="I309" s="215"/>
    </row>
    <row r="310" spans="1:9" outlineLevel="1">
      <c r="A310" s="86"/>
      <c r="B310" s="88"/>
      <c r="C310" s="136" t="s">
        <v>107</v>
      </c>
      <c r="D310" s="203">
        <f t="shared" ref="D310:H310" si="57">SUM(D308:D309)</f>
        <v>15980</v>
      </c>
      <c r="E310" s="203">
        <f t="shared" si="57"/>
        <v>15980</v>
      </c>
      <c r="F310" s="203">
        <f t="shared" si="57"/>
        <v>15980</v>
      </c>
      <c r="G310" s="203">
        <f t="shared" si="57"/>
        <v>15980</v>
      </c>
      <c r="H310" s="203">
        <f t="shared" si="57"/>
        <v>15980</v>
      </c>
      <c r="I310" s="215"/>
    </row>
    <row r="311" spans="1:9" ht="13.5" outlineLevel="1" thickBot="1">
      <c r="A311" s="86"/>
      <c r="B311" s="88"/>
      <c r="C311" s="84"/>
      <c r="D311" s="211"/>
      <c r="E311" s="211"/>
      <c r="F311" s="211"/>
      <c r="G311" s="211"/>
      <c r="H311" s="211"/>
      <c r="I311" s="215"/>
    </row>
    <row r="312" spans="1:9" ht="13.5" outlineLevel="1" thickBot="1">
      <c r="A312" s="71" t="s">
        <v>132</v>
      </c>
      <c r="B312" s="75"/>
      <c r="C312" s="74"/>
      <c r="D312" s="101">
        <f t="shared" ref="D312:H312" si="58">D316+D328+D334+D340+D345</f>
        <v>36360</v>
      </c>
      <c r="E312" s="101">
        <f t="shared" si="58"/>
        <v>36670</v>
      </c>
      <c r="F312" s="101">
        <f t="shared" si="58"/>
        <v>37890</v>
      </c>
      <c r="G312" s="101">
        <f t="shared" si="58"/>
        <v>37400</v>
      </c>
      <c r="H312" s="101">
        <f t="shared" si="58"/>
        <v>37900</v>
      </c>
      <c r="I312" s="215"/>
    </row>
    <row r="313" spans="1:9" outlineLevel="1">
      <c r="A313" s="86"/>
      <c r="B313" s="104">
        <v>611</v>
      </c>
      <c r="C313" s="90" t="s">
        <v>27</v>
      </c>
      <c r="D313" s="254">
        <v>6900</v>
      </c>
      <c r="E313" s="254">
        <v>6900</v>
      </c>
      <c r="F313" s="13">
        <v>6900</v>
      </c>
      <c r="G313" s="13">
        <v>6900</v>
      </c>
      <c r="H313" s="13">
        <v>6900</v>
      </c>
      <c r="I313" s="215"/>
    </row>
    <row r="314" spans="1:9" outlineLevel="1">
      <c r="A314" s="86"/>
      <c r="B314" s="104">
        <v>612</v>
      </c>
      <c r="C314" s="90" t="s">
        <v>133</v>
      </c>
      <c r="D314" s="254">
        <v>2490</v>
      </c>
      <c r="E314" s="254">
        <v>2490</v>
      </c>
      <c r="F314" s="13">
        <v>2490</v>
      </c>
      <c r="G314" s="13">
        <v>2500</v>
      </c>
      <c r="H314" s="13">
        <v>2500</v>
      </c>
      <c r="I314" s="215"/>
    </row>
    <row r="315" spans="1:9" outlineLevel="1">
      <c r="A315" s="86"/>
      <c r="B315" s="104">
        <v>614</v>
      </c>
      <c r="C315" s="90" t="s">
        <v>216</v>
      </c>
      <c r="D315" s="254">
        <v>0</v>
      </c>
      <c r="E315" s="254">
        <v>530</v>
      </c>
      <c r="F315" s="13">
        <v>0</v>
      </c>
      <c r="G315" s="13">
        <v>0</v>
      </c>
      <c r="H315" s="13">
        <v>0</v>
      </c>
      <c r="I315" s="215"/>
    </row>
    <row r="316" spans="1:9" outlineLevel="1">
      <c r="A316" s="86"/>
      <c r="B316" s="110"/>
      <c r="C316" s="136" t="s">
        <v>107</v>
      </c>
      <c r="D316" s="203">
        <f>SUM(D313:D315)</f>
        <v>9390</v>
      </c>
      <c r="E316" s="203">
        <f>SUM(E313:E315)</f>
        <v>9920</v>
      </c>
      <c r="F316" s="203">
        <f>SUM(F313:F315)</f>
        <v>9390</v>
      </c>
      <c r="G316" s="203">
        <f>SUM(G313:G315)</f>
        <v>9400</v>
      </c>
      <c r="H316" s="203">
        <f>SUM(H313:H315)</f>
        <v>9400</v>
      </c>
      <c r="I316" s="215"/>
    </row>
    <row r="317" spans="1:9" outlineLevel="1">
      <c r="A317" s="86"/>
      <c r="B317" s="110"/>
      <c r="C317" s="84"/>
      <c r="D317" s="211"/>
      <c r="E317" s="211"/>
      <c r="F317" s="211"/>
      <c r="G317" s="211"/>
      <c r="H317" s="211"/>
      <c r="I317" s="215"/>
    </row>
    <row r="318" spans="1:9" outlineLevel="1">
      <c r="A318" s="86"/>
      <c r="B318" s="137">
        <v>620</v>
      </c>
      <c r="C318" s="142" t="s">
        <v>120</v>
      </c>
      <c r="D318" s="211"/>
      <c r="E318" s="211"/>
      <c r="F318" s="211"/>
      <c r="G318" s="211"/>
      <c r="H318" s="211"/>
      <c r="I318" s="215"/>
    </row>
    <row r="319" spans="1:9" outlineLevel="1">
      <c r="A319" s="86"/>
      <c r="B319" s="104">
        <v>621</v>
      </c>
      <c r="C319" s="104" t="s">
        <v>102</v>
      </c>
      <c r="D319" s="254">
        <v>400</v>
      </c>
      <c r="E319" s="254">
        <v>400</v>
      </c>
      <c r="F319" s="13">
        <v>400</v>
      </c>
      <c r="G319" s="13">
        <v>400</v>
      </c>
      <c r="H319" s="13">
        <v>400</v>
      </c>
      <c r="I319" s="215"/>
    </row>
    <row r="320" spans="1:9" outlineLevel="1">
      <c r="A320" s="86"/>
      <c r="B320" s="104">
        <v>623</v>
      </c>
      <c r="C320" s="104" t="s">
        <v>128</v>
      </c>
      <c r="D320" s="254">
        <v>0</v>
      </c>
      <c r="E320" s="254">
        <v>0</v>
      </c>
      <c r="F320" s="13">
        <v>0</v>
      </c>
      <c r="G320" s="13">
        <v>0</v>
      </c>
      <c r="H320" s="13">
        <v>0</v>
      </c>
      <c r="I320" s="215"/>
    </row>
    <row r="321" spans="1:9" outlineLevel="1">
      <c r="A321" s="86"/>
      <c r="B321" s="98">
        <v>625001</v>
      </c>
      <c r="C321" s="104" t="s">
        <v>28</v>
      </c>
      <c r="D321" s="254">
        <v>150</v>
      </c>
      <c r="E321" s="254">
        <v>150</v>
      </c>
      <c r="F321" s="13">
        <v>150</v>
      </c>
      <c r="G321" s="13">
        <v>150</v>
      </c>
      <c r="H321" s="13">
        <v>150</v>
      </c>
      <c r="I321" s="215"/>
    </row>
    <row r="322" spans="1:9" outlineLevel="1">
      <c r="A322" s="86"/>
      <c r="B322" s="98">
        <v>625002</v>
      </c>
      <c r="C322" s="104" t="s">
        <v>29</v>
      </c>
      <c r="D322" s="254">
        <v>1340</v>
      </c>
      <c r="E322" s="254">
        <v>1340</v>
      </c>
      <c r="F322" s="13">
        <v>1340</v>
      </c>
      <c r="G322" s="13">
        <v>1340</v>
      </c>
      <c r="H322" s="13">
        <v>1340</v>
      </c>
      <c r="I322" s="215"/>
    </row>
    <row r="323" spans="1:9" outlineLevel="1">
      <c r="A323" s="86"/>
      <c r="B323" s="98">
        <v>625003</v>
      </c>
      <c r="C323" s="104" t="s">
        <v>30</v>
      </c>
      <c r="D323" s="254">
        <v>80</v>
      </c>
      <c r="E323" s="254">
        <v>80</v>
      </c>
      <c r="F323" s="13">
        <v>80</v>
      </c>
      <c r="G323" s="13">
        <v>80</v>
      </c>
      <c r="H323" s="13">
        <v>80</v>
      </c>
      <c r="I323" s="215"/>
    </row>
    <row r="324" spans="1:9" outlineLevel="1">
      <c r="A324" s="86"/>
      <c r="B324" s="98">
        <v>625004</v>
      </c>
      <c r="C324" s="104" t="s">
        <v>31</v>
      </c>
      <c r="D324" s="254">
        <v>300</v>
      </c>
      <c r="E324" s="254">
        <v>300</v>
      </c>
      <c r="F324" s="13">
        <v>300</v>
      </c>
      <c r="G324" s="13">
        <v>300</v>
      </c>
      <c r="H324" s="13">
        <v>300</v>
      </c>
      <c r="I324" s="215"/>
    </row>
    <row r="325" spans="1:9" outlineLevel="1">
      <c r="A325" s="86"/>
      <c r="B325" s="98">
        <v>625005</v>
      </c>
      <c r="C325" s="104" t="s">
        <v>32</v>
      </c>
      <c r="D325" s="254">
        <v>80</v>
      </c>
      <c r="E325" s="254">
        <v>80</v>
      </c>
      <c r="F325" s="13">
        <v>80</v>
      </c>
      <c r="G325" s="13">
        <v>80</v>
      </c>
      <c r="H325" s="13">
        <v>80</v>
      </c>
      <c r="I325" s="215"/>
    </row>
    <row r="326" spans="1:9" outlineLevel="1">
      <c r="A326" s="86"/>
      <c r="B326" s="98">
        <v>625007</v>
      </c>
      <c r="C326" s="104" t="s">
        <v>105</v>
      </c>
      <c r="D326" s="254">
        <v>500</v>
      </c>
      <c r="E326" s="254">
        <v>500</v>
      </c>
      <c r="F326" s="13">
        <v>500</v>
      </c>
      <c r="G326" s="13">
        <v>500</v>
      </c>
      <c r="H326" s="13">
        <v>500</v>
      </c>
      <c r="I326" s="215"/>
    </row>
    <row r="327" spans="1:9" outlineLevel="1">
      <c r="A327" s="86"/>
      <c r="B327" s="89">
        <v>627</v>
      </c>
      <c r="C327" s="90" t="s">
        <v>106</v>
      </c>
      <c r="D327" s="254">
        <v>20</v>
      </c>
      <c r="E327" s="254">
        <v>0</v>
      </c>
      <c r="F327" s="13">
        <v>0</v>
      </c>
      <c r="G327" s="13">
        <v>0</v>
      </c>
      <c r="H327" s="13">
        <v>0</v>
      </c>
      <c r="I327" s="215"/>
    </row>
    <row r="328" spans="1:9" outlineLevel="1">
      <c r="A328" s="86"/>
      <c r="B328" s="106"/>
      <c r="C328" s="136" t="s">
        <v>107</v>
      </c>
      <c r="D328" s="203">
        <f t="shared" ref="D328:H328" si="59">SUM(D319:D327)</f>
        <v>2870</v>
      </c>
      <c r="E328" s="203">
        <f t="shared" si="59"/>
        <v>2850</v>
      </c>
      <c r="F328" s="203">
        <f t="shared" si="59"/>
        <v>2850</v>
      </c>
      <c r="G328" s="203">
        <f t="shared" si="59"/>
        <v>2850</v>
      </c>
      <c r="H328" s="203">
        <f t="shared" si="59"/>
        <v>2850</v>
      </c>
      <c r="I328" s="215"/>
    </row>
    <row r="329" spans="1:9" outlineLevel="1">
      <c r="A329" s="86"/>
      <c r="B329" s="106"/>
      <c r="C329" s="84"/>
      <c r="D329" s="211"/>
      <c r="E329" s="211"/>
      <c r="F329" s="211"/>
      <c r="G329" s="211"/>
      <c r="H329" s="211"/>
      <c r="I329" s="215"/>
    </row>
    <row r="330" spans="1:9" outlineLevel="1">
      <c r="A330" s="86"/>
      <c r="B330" s="137">
        <v>632</v>
      </c>
      <c r="C330" s="142" t="s">
        <v>18</v>
      </c>
      <c r="D330" s="211"/>
      <c r="E330" s="211"/>
      <c r="F330" s="211"/>
      <c r="G330" s="211"/>
      <c r="H330" s="211"/>
      <c r="I330" s="215"/>
    </row>
    <row r="331" spans="1:9" outlineLevel="1">
      <c r="A331" s="86"/>
      <c r="B331" s="94" t="s">
        <v>9</v>
      </c>
      <c r="C331" s="90" t="s">
        <v>33</v>
      </c>
      <c r="D331" s="254">
        <v>15000</v>
      </c>
      <c r="E331" s="254">
        <v>12000</v>
      </c>
      <c r="F331" s="13">
        <v>15000</v>
      </c>
      <c r="G331" s="13">
        <v>15000</v>
      </c>
      <c r="H331" s="13">
        <v>15000</v>
      </c>
      <c r="I331" s="215"/>
    </row>
    <row r="332" spans="1:9" outlineLevel="1">
      <c r="A332" s="86"/>
      <c r="B332" s="89">
        <v>632002</v>
      </c>
      <c r="C332" s="90" t="s">
        <v>134</v>
      </c>
      <c r="D332" s="254">
        <v>1000</v>
      </c>
      <c r="E332" s="254">
        <v>1000</v>
      </c>
      <c r="F332" s="13">
        <v>1050</v>
      </c>
      <c r="G332" s="13">
        <v>1050</v>
      </c>
      <c r="H332" s="13">
        <v>1050</v>
      </c>
      <c r="I332" s="215"/>
    </row>
    <row r="333" spans="1:9" outlineLevel="1">
      <c r="A333" s="86"/>
      <c r="B333" s="89">
        <v>632003</v>
      </c>
      <c r="C333" s="90" t="s">
        <v>188</v>
      </c>
      <c r="D333" s="254">
        <v>600</v>
      </c>
      <c r="E333" s="254">
        <v>400</v>
      </c>
      <c r="F333" s="13">
        <v>600</v>
      </c>
      <c r="G333" s="13">
        <v>600</v>
      </c>
      <c r="H333" s="13">
        <v>600</v>
      </c>
      <c r="I333" s="215"/>
    </row>
    <row r="334" spans="1:9" outlineLevel="1">
      <c r="A334" s="86"/>
      <c r="B334" s="88"/>
      <c r="C334" s="136" t="s">
        <v>107</v>
      </c>
      <c r="D334" s="203">
        <f t="shared" ref="D334:H334" si="60">SUM(D331:D333)</f>
        <v>16600</v>
      </c>
      <c r="E334" s="203">
        <f t="shared" si="60"/>
        <v>13400</v>
      </c>
      <c r="F334" s="203">
        <f t="shared" si="60"/>
        <v>16650</v>
      </c>
      <c r="G334" s="203">
        <f t="shared" si="60"/>
        <v>16650</v>
      </c>
      <c r="H334" s="203">
        <f t="shared" si="60"/>
        <v>16650</v>
      </c>
      <c r="I334" s="215"/>
    </row>
    <row r="335" spans="1:9" outlineLevel="1">
      <c r="A335" s="86"/>
      <c r="B335" s="88"/>
      <c r="C335" s="84"/>
      <c r="D335" s="211"/>
      <c r="E335" s="211"/>
      <c r="F335" s="211"/>
      <c r="G335" s="211"/>
      <c r="H335" s="211"/>
      <c r="I335" s="215"/>
    </row>
    <row r="336" spans="1:9" outlineLevel="1">
      <c r="A336" s="86"/>
      <c r="B336" s="137">
        <v>633</v>
      </c>
      <c r="C336" s="137" t="s">
        <v>19</v>
      </c>
      <c r="D336" s="211"/>
      <c r="E336" s="211"/>
      <c r="F336" s="211"/>
      <c r="G336" s="211"/>
      <c r="H336" s="211"/>
      <c r="I336" s="215"/>
    </row>
    <row r="337" spans="1:9" outlineLevel="1">
      <c r="A337" s="86"/>
      <c r="B337" s="285">
        <v>633001</v>
      </c>
      <c r="C337" s="219" t="s">
        <v>294</v>
      </c>
      <c r="D337" s="254">
        <v>0</v>
      </c>
      <c r="E337" s="254">
        <v>1500</v>
      </c>
      <c r="F337" s="13">
        <v>1000</v>
      </c>
      <c r="G337" s="13">
        <v>1000</v>
      </c>
      <c r="H337" s="13">
        <v>1000</v>
      </c>
      <c r="I337" s="215"/>
    </row>
    <row r="338" spans="1:9" outlineLevel="1">
      <c r="A338" s="86"/>
      <c r="B338" s="98">
        <v>633004</v>
      </c>
      <c r="C338" s="104" t="s">
        <v>164</v>
      </c>
      <c r="D338" s="254">
        <v>500</v>
      </c>
      <c r="E338" s="254">
        <v>1200</v>
      </c>
      <c r="F338" s="13">
        <v>1000</v>
      </c>
      <c r="G338" s="13">
        <v>1000</v>
      </c>
      <c r="H338" s="13">
        <v>1000</v>
      </c>
      <c r="I338" s="215"/>
    </row>
    <row r="339" spans="1:9" outlineLevel="1">
      <c r="A339" s="86"/>
      <c r="B339" s="89">
        <v>633006</v>
      </c>
      <c r="C339" s="90" t="s">
        <v>38</v>
      </c>
      <c r="D339" s="254">
        <v>5000</v>
      </c>
      <c r="E339" s="254">
        <v>6700</v>
      </c>
      <c r="F339" s="13">
        <v>5000</v>
      </c>
      <c r="G339" s="13">
        <v>5000</v>
      </c>
      <c r="H339" s="13">
        <v>5000</v>
      </c>
      <c r="I339" s="215"/>
    </row>
    <row r="340" spans="1:9" outlineLevel="1">
      <c r="A340" s="86"/>
      <c r="B340" s="88"/>
      <c r="C340" s="136" t="s">
        <v>107</v>
      </c>
      <c r="D340" s="203">
        <f t="shared" ref="D340" si="61">SUM(D338:D339)</f>
        <v>5500</v>
      </c>
      <c r="E340" s="203">
        <f>SUM(E337:E339)</f>
        <v>9400</v>
      </c>
      <c r="F340" s="203">
        <f t="shared" ref="F340:H340" si="62">SUM(F337:F339)</f>
        <v>7000</v>
      </c>
      <c r="G340" s="203">
        <f t="shared" si="62"/>
        <v>7000</v>
      </c>
      <c r="H340" s="203">
        <f t="shared" si="62"/>
        <v>7000</v>
      </c>
      <c r="I340" s="215"/>
    </row>
    <row r="341" spans="1:9" outlineLevel="1">
      <c r="A341" s="86"/>
      <c r="B341" s="88"/>
      <c r="C341" s="84"/>
      <c r="D341" s="211"/>
      <c r="E341" s="211"/>
      <c r="F341" s="211"/>
      <c r="G341" s="211"/>
      <c r="H341" s="211"/>
      <c r="I341" s="215"/>
    </row>
    <row r="342" spans="1:9" outlineLevel="1">
      <c r="A342" s="86"/>
      <c r="B342" s="137">
        <v>635</v>
      </c>
      <c r="C342" s="137" t="s">
        <v>20</v>
      </c>
      <c r="D342" s="211"/>
      <c r="E342" s="211"/>
      <c r="F342" s="211"/>
      <c r="G342" s="211"/>
      <c r="H342" s="211"/>
      <c r="I342" s="215"/>
    </row>
    <row r="343" spans="1:9" outlineLevel="1">
      <c r="A343" s="86"/>
      <c r="B343" s="98">
        <v>635004</v>
      </c>
      <c r="C343" s="104" t="s">
        <v>156</v>
      </c>
      <c r="D343" s="254">
        <v>500</v>
      </c>
      <c r="E343" s="254">
        <v>300</v>
      </c>
      <c r="F343" s="13">
        <v>500</v>
      </c>
      <c r="G343" s="13">
        <v>500</v>
      </c>
      <c r="H343" s="13">
        <v>500</v>
      </c>
      <c r="I343" s="215"/>
    </row>
    <row r="344" spans="1:9" outlineLevel="1">
      <c r="A344" s="86"/>
      <c r="B344" s="89">
        <v>635006</v>
      </c>
      <c r="C344" s="251" t="s">
        <v>272</v>
      </c>
      <c r="D344" s="254">
        <v>1500</v>
      </c>
      <c r="E344" s="254">
        <v>800</v>
      </c>
      <c r="F344" s="13">
        <v>1500</v>
      </c>
      <c r="G344" s="13">
        <v>1000</v>
      </c>
      <c r="H344" s="13">
        <v>1500</v>
      </c>
      <c r="I344" s="215"/>
    </row>
    <row r="345" spans="1:9" outlineLevel="1">
      <c r="A345" s="86"/>
      <c r="B345" s="88"/>
      <c r="C345" s="136" t="s">
        <v>107</v>
      </c>
      <c r="D345" s="203">
        <f t="shared" ref="D345:H345" si="63">SUM(D343:D344)</f>
        <v>2000</v>
      </c>
      <c r="E345" s="203">
        <f t="shared" si="63"/>
        <v>1100</v>
      </c>
      <c r="F345" s="203">
        <f t="shared" si="63"/>
        <v>2000</v>
      </c>
      <c r="G345" s="203">
        <f t="shared" si="63"/>
        <v>1500</v>
      </c>
      <c r="H345" s="203">
        <f t="shared" si="63"/>
        <v>2000</v>
      </c>
      <c r="I345" s="215"/>
    </row>
    <row r="346" spans="1:9" ht="13.5" outlineLevel="1" thickBot="1">
      <c r="A346" s="86"/>
      <c r="B346" s="88"/>
      <c r="C346" s="84"/>
      <c r="D346" s="211"/>
      <c r="E346" s="211"/>
      <c r="F346" s="211"/>
      <c r="G346" s="211"/>
      <c r="H346" s="211"/>
      <c r="I346" s="215"/>
    </row>
    <row r="347" spans="1:9" ht="13.5" outlineLevel="1" thickBot="1">
      <c r="A347" s="71" t="s">
        <v>265</v>
      </c>
      <c r="B347" s="75"/>
      <c r="C347" s="74"/>
      <c r="D347" s="50">
        <f t="shared" ref="D347:H347" si="64">D351+D361+D366</f>
        <v>12180</v>
      </c>
      <c r="E347" s="50">
        <f t="shared" si="64"/>
        <v>12630</v>
      </c>
      <c r="F347" s="50">
        <f t="shared" si="64"/>
        <v>12630</v>
      </c>
      <c r="G347" s="50">
        <f t="shared" si="64"/>
        <v>12630</v>
      </c>
      <c r="H347" s="50">
        <f t="shared" si="64"/>
        <v>13330</v>
      </c>
      <c r="I347" s="215"/>
    </row>
    <row r="348" spans="1:9" outlineLevel="1">
      <c r="A348" s="86"/>
      <c r="B348" s="104">
        <v>611</v>
      </c>
      <c r="C348" s="100" t="s">
        <v>27</v>
      </c>
      <c r="D348" s="254">
        <v>6990</v>
      </c>
      <c r="E348" s="254">
        <v>6990</v>
      </c>
      <c r="F348" s="13">
        <v>6990</v>
      </c>
      <c r="G348" s="13">
        <v>6990</v>
      </c>
      <c r="H348" s="13">
        <v>6990</v>
      </c>
      <c r="I348" s="215"/>
    </row>
    <row r="349" spans="1:9" outlineLevel="1">
      <c r="A349" s="86"/>
      <c r="B349" s="98">
        <v>612001</v>
      </c>
      <c r="C349" s="90" t="s">
        <v>133</v>
      </c>
      <c r="D349" s="254">
        <v>400</v>
      </c>
      <c r="E349" s="254">
        <v>850</v>
      </c>
      <c r="F349" s="13">
        <v>850</v>
      </c>
      <c r="G349" s="13">
        <v>850</v>
      </c>
      <c r="H349" s="13">
        <v>850</v>
      </c>
      <c r="I349" s="215"/>
    </row>
    <row r="350" spans="1:9" outlineLevel="1">
      <c r="A350" s="86"/>
      <c r="B350" s="98">
        <v>614</v>
      </c>
      <c r="C350" s="90" t="s">
        <v>307</v>
      </c>
      <c r="D350" s="257">
        <v>0</v>
      </c>
      <c r="E350" s="257">
        <v>100</v>
      </c>
      <c r="F350" s="197">
        <v>0</v>
      </c>
      <c r="G350" s="197">
        <v>0</v>
      </c>
      <c r="H350" s="13">
        <v>700</v>
      </c>
      <c r="I350" s="215"/>
    </row>
    <row r="351" spans="1:9" outlineLevel="1">
      <c r="A351" s="86"/>
      <c r="B351" s="110"/>
      <c r="C351" s="136" t="s">
        <v>107</v>
      </c>
      <c r="D351" s="212">
        <f t="shared" ref="D351:H351" si="65">SUM(D348:D350)</f>
        <v>7390</v>
      </c>
      <c r="E351" s="212">
        <f t="shared" si="65"/>
        <v>7940</v>
      </c>
      <c r="F351" s="212">
        <f t="shared" si="65"/>
        <v>7840</v>
      </c>
      <c r="G351" s="212">
        <f t="shared" si="65"/>
        <v>7840</v>
      </c>
      <c r="H351" s="203">
        <f t="shared" si="65"/>
        <v>8540</v>
      </c>
      <c r="I351" s="215"/>
    </row>
    <row r="352" spans="1:9" outlineLevel="1">
      <c r="A352" s="86"/>
      <c r="B352" s="110"/>
      <c r="C352" s="84"/>
      <c r="D352" s="211"/>
      <c r="E352" s="211"/>
      <c r="F352" s="211"/>
      <c r="G352" s="211"/>
      <c r="H352" s="211"/>
      <c r="I352" s="215"/>
    </row>
    <row r="353" spans="1:9" outlineLevel="1">
      <c r="A353" s="86"/>
      <c r="B353" s="137">
        <v>620</v>
      </c>
      <c r="C353" s="142" t="s">
        <v>120</v>
      </c>
      <c r="D353" s="211"/>
      <c r="E353" s="211"/>
      <c r="F353" s="211"/>
      <c r="G353" s="211"/>
      <c r="H353" s="211"/>
      <c r="I353" s="215"/>
    </row>
    <row r="354" spans="1:9" outlineLevel="1">
      <c r="A354" s="86"/>
      <c r="B354" s="104">
        <v>623</v>
      </c>
      <c r="C354" s="104" t="s">
        <v>128</v>
      </c>
      <c r="D354" s="254">
        <v>850</v>
      </c>
      <c r="E354" s="254">
        <v>850</v>
      </c>
      <c r="F354" s="13">
        <v>850</v>
      </c>
      <c r="G354" s="13">
        <v>850</v>
      </c>
      <c r="H354" s="13">
        <v>850</v>
      </c>
      <c r="I354" s="215"/>
    </row>
    <row r="355" spans="1:9" outlineLevel="1">
      <c r="A355" s="86"/>
      <c r="B355" s="98">
        <v>625001</v>
      </c>
      <c r="C355" s="104" t="s">
        <v>28</v>
      </c>
      <c r="D355" s="254">
        <v>100</v>
      </c>
      <c r="E355" s="254">
        <v>100</v>
      </c>
      <c r="F355" s="13">
        <v>100</v>
      </c>
      <c r="G355" s="13">
        <v>100</v>
      </c>
      <c r="H355" s="13">
        <v>100</v>
      </c>
      <c r="I355" s="215"/>
    </row>
    <row r="356" spans="1:9" outlineLevel="1">
      <c r="A356" s="86"/>
      <c r="B356" s="98">
        <v>625002</v>
      </c>
      <c r="C356" s="104" t="s">
        <v>29</v>
      </c>
      <c r="D356" s="254">
        <v>1100</v>
      </c>
      <c r="E356" s="254">
        <v>1100</v>
      </c>
      <c r="F356" s="13">
        <v>1100</v>
      </c>
      <c r="G356" s="13">
        <v>1100</v>
      </c>
      <c r="H356" s="13">
        <v>1100</v>
      </c>
      <c r="I356" s="215"/>
    </row>
    <row r="357" spans="1:9" outlineLevel="1">
      <c r="A357" s="86"/>
      <c r="B357" s="98">
        <v>625003</v>
      </c>
      <c r="C357" s="104" t="s">
        <v>30</v>
      </c>
      <c r="D357" s="254">
        <v>60</v>
      </c>
      <c r="E357" s="254">
        <v>60</v>
      </c>
      <c r="F357" s="13">
        <v>60</v>
      </c>
      <c r="G357" s="13">
        <v>60</v>
      </c>
      <c r="H357" s="13">
        <v>60</v>
      </c>
      <c r="I357" s="215"/>
    </row>
    <row r="358" spans="1:9" outlineLevel="1">
      <c r="A358" s="86"/>
      <c r="B358" s="98">
        <v>625004</v>
      </c>
      <c r="C358" s="104" t="s">
        <v>31</v>
      </c>
      <c r="D358" s="254">
        <v>210</v>
      </c>
      <c r="E358" s="254">
        <v>210</v>
      </c>
      <c r="F358" s="13">
        <v>210</v>
      </c>
      <c r="G358" s="13">
        <v>210</v>
      </c>
      <c r="H358" s="13">
        <v>210</v>
      </c>
      <c r="I358" s="215"/>
    </row>
    <row r="359" spans="1:9" outlineLevel="1">
      <c r="A359" s="86"/>
      <c r="B359" s="98">
        <v>625005</v>
      </c>
      <c r="C359" s="99" t="s">
        <v>32</v>
      </c>
      <c r="D359" s="254">
        <v>70</v>
      </c>
      <c r="E359" s="254">
        <v>70</v>
      </c>
      <c r="F359" s="13">
        <v>70</v>
      </c>
      <c r="G359" s="13">
        <v>70</v>
      </c>
      <c r="H359" s="13">
        <v>70</v>
      </c>
      <c r="I359" s="215"/>
    </row>
    <row r="360" spans="1:9" outlineLevel="1">
      <c r="A360" s="86"/>
      <c r="B360" s="98">
        <v>625007</v>
      </c>
      <c r="C360" s="99" t="s">
        <v>105</v>
      </c>
      <c r="D360" s="254">
        <v>400</v>
      </c>
      <c r="E360" s="254">
        <v>400</v>
      </c>
      <c r="F360" s="13">
        <v>400</v>
      </c>
      <c r="G360" s="13">
        <v>400</v>
      </c>
      <c r="H360" s="13">
        <v>400</v>
      </c>
      <c r="I360" s="215"/>
    </row>
    <row r="361" spans="1:9" outlineLevel="1">
      <c r="A361" s="86"/>
      <c r="B361" s="106"/>
      <c r="C361" s="136" t="s">
        <v>107</v>
      </c>
      <c r="D361" s="203">
        <f t="shared" ref="D361:H361" si="66">SUM(D354:D360)</f>
        <v>2790</v>
      </c>
      <c r="E361" s="203">
        <f t="shared" si="66"/>
        <v>2790</v>
      </c>
      <c r="F361" s="203">
        <f t="shared" si="66"/>
        <v>2790</v>
      </c>
      <c r="G361" s="203">
        <f t="shared" si="66"/>
        <v>2790</v>
      </c>
      <c r="H361" s="203">
        <f t="shared" si="66"/>
        <v>2790</v>
      </c>
      <c r="I361" s="215"/>
    </row>
    <row r="362" spans="1:9" outlineLevel="1">
      <c r="A362" s="86"/>
      <c r="B362" s="106"/>
      <c r="C362" s="84"/>
      <c r="D362" s="211"/>
      <c r="E362" s="211"/>
      <c r="F362" s="211"/>
      <c r="G362" s="211"/>
      <c r="H362" s="211"/>
      <c r="I362" s="215"/>
    </row>
    <row r="363" spans="1:9" outlineLevel="1">
      <c r="A363" s="86"/>
      <c r="B363" s="137">
        <v>633</v>
      </c>
      <c r="C363" s="137" t="s">
        <v>19</v>
      </c>
      <c r="D363" s="211"/>
      <c r="E363" s="211"/>
      <c r="F363" s="211"/>
      <c r="G363" s="211"/>
      <c r="H363" s="211"/>
      <c r="I363" s="215"/>
    </row>
    <row r="364" spans="1:9" outlineLevel="1">
      <c r="A364" s="86"/>
      <c r="B364" s="89">
        <v>633001</v>
      </c>
      <c r="C364" s="100" t="s">
        <v>220</v>
      </c>
      <c r="D364" s="254">
        <v>100</v>
      </c>
      <c r="E364" s="254">
        <v>0</v>
      </c>
      <c r="F364" s="13">
        <v>100</v>
      </c>
      <c r="G364" s="13">
        <v>100</v>
      </c>
      <c r="H364" s="13">
        <v>100</v>
      </c>
      <c r="I364" s="215"/>
    </row>
    <row r="365" spans="1:9" outlineLevel="1">
      <c r="A365" s="86"/>
      <c r="B365" s="89">
        <v>633009</v>
      </c>
      <c r="C365" s="100" t="s">
        <v>135</v>
      </c>
      <c r="D365" s="254">
        <v>1900</v>
      </c>
      <c r="E365" s="254">
        <v>1900</v>
      </c>
      <c r="F365" s="13">
        <v>1900</v>
      </c>
      <c r="G365" s="13">
        <v>1900</v>
      </c>
      <c r="H365" s="13">
        <v>1900</v>
      </c>
      <c r="I365" s="215"/>
    </row>
    <row r="366" spans="1:9" outlineLevel="1">
      <c r="A366" s="86"/>
      <c r="B366" s="88"/>
      <c r="C366" s="136" t="s">
        <v>107</v>
      </c>
      <c r="D366" s="203">
        <f t="shared" ref="D366:H366" si="67">SUM(D364:D365)</f>
        <v>2000</v>
      </c>
      <c r="E366" s="203">
        <f t="shared" si="67"/>
        <v>1900</v>
      </c>
      <c r="F366" s="203">
        <f t="shared" si="67"/>
        <v>2000</v>
      </c>
      <c r="G366" s="203">
        <f t="shared" si="67"/>
        <v>2000</v>
      </c>
      <c r="H366" s="203">
        <f t="shared" si="67"/>
        <v>2000</v>
      </c>
      <c r="I366" s="215"/>
    </row>
    <row r="367" spans="1:9" ht="13.5" outlineLevel="1" thickBot="1">
      <c r="A367" s="86"/>
      <c r="B367" s="88"/>
      <c r="C367" s="84"/>
      <c r="D367" s="211"/>
      <c r="E367" s="211"/>
      <c r="F367" s="211"/>
      <c r="G367" s="211"/>
      <c r="H367" s="211"/>
      <c r="I367" s="215"/>
    </row>
    <row r="368" spans="1:9" ht="13.5" outlineLevel="1" thickBot="1">
      <c r="A368" s="71" t="s">
        <v>12</v>
      </c>
      <c r="B368" s="72"/>
      <c r="C368" s="73"/>
      <c r="D368" s="101">
        <f t="shared" ref="D368:H368" si="68">D372+D383+D387</f>
        <v>16580</v>
      </c>
      <c r="E368" s="101">
        <f t="shared" si="68"/>
        <v>15080</v>
      </c>
      <c r="F368" s="101">
        <f t="shared" si="68"/>
        <v>16790</v>
      </c>
      <c r="G368" s="101">
        <f t="shared" si="68"/>
        <v>16790</v>
      </c>
      <c r="H368" s="101">
        <f t="shared" si="68"/>
        <v>16790</v>
      </c>
      <c r="I368" s="215"/>
    </row>
    <row r="369" spans="1:9" outlineLevel="1">
      <c r="A369" s="86"/>
      <c r="B369" s="113">
        <v>611</v>
      </c>
      <c r="C369" s="112" t="s">
        <v>27</v>
      </c>
      <c r="D369" s="254">
        <v>9100</v>
      </c>
      <c r="E369" s="254">
        <v>9100</v>
      </c>
      <c r="F369" s="13">
        <v>9100</v>
      </c>
      <c r="G369" s="13">
        <v>9100</v>
      </c>
      <c r="H369" s="13">
        <v>9100</v>
      </c>
      <c r="I369" s="215"/>
    </row>
    <row r="370" spans="1:9" outlineLevel="1">
      <c r="A370" s="86"/>
      <c r="B370" s="104">
        <v>612</v>
      </c>
      <c r="C370" s="99" t="s">
        <v>101</v>
      </c>
      <c r="D370" s="254">
        <v>2300</v>
      </c>
      <c r="E370" s="254">
        <v>2300</v>
      </c>
      <c r="F370" s="13">
        <v>2300</v>
      </c>
      <c r="G370" s="13">
        <v>2300</v>
      </c>
      <c r="H370" s="13">
        <v>2300</v>
      </c>
      <c r="I370" s="215"/>
    </row>
    <row r="371" spans="1:9" outlineLevel="1">
      <c r="A371" s="86"/>
      <c r="B371" s="104">
        <v>614</v>
      </c>
      <c r="C371" s="219" t="s">
        <v>216</v>
      </c>
      <c r="D371" s="254">
        <v>0</v>
      </c>
      <c r="E371" s="254">
        <v>0</v>
      </c>
      <c r="F371" s="13">
        <v>0</v>
      </c>
      <c r="G371" s="13">
        <v>0</v>
      </c>
      <c r="H371" s="13">
        <v>0</v>
      </c>
      <c r="I371" s="215"/>
    </row>
    <row r="372" spans="1:9" outlineLevel="1">
      <c r="A372" s="86"/>
      <c r="B372" s="110"/>
      <c r="C372" s="136" t="s">
        <v>107</v>
      </c>
      <c r="D372" s="203">
        <f t="shared" ref="D372:H372" si="69">SUM(D369:D371)</f>
        <v>11400</v>
      </c>
      <c r="E372" s="203">
        <f t="shared" si="69"/>
        <v>11400</v>
      </c>
      <c r="F372" s="203">
        <f t="shared" si="69"/>
        <v>11400</v>
      </c>
      <c r="G372" s="203">
        <f t="shared" si="69"/>
        <v>11400</v>
      </c>
      <c r="H372" s="203">
        <f t="shared" si="69"/>
        <v>11400</v>
      </c>
      <c r="I372" s="215"/>
    </row>
    <row r="373" spans="1:9" outlineLevel="1">
      <c r="A373" s="86"/>
      <c r="B373" s="110"/>
      <c r="C373" s="84"/>
      <c r="D373" s="211"/>
      <c r="E373" s="211"/>
      <c r="F373" s="211"/>
      <c r="G373" s="211"/>
      <c r="H373" s="211"/>
      <c r="I373" s="215"/>
    </row>
    <row r="374" spans="1:9" outlineLevel="1">
      <c r="A374" s="86"/>
      <c r="B374" s="137">
        <v>620</v>
      </c>
      <c r="C374" s="142" t="s">
        <v>120</v>
      </c>
      <c r="D374" s="211"/>
      <c r="E374" s="211"/>
      <c r="F374" s="211"/>
      <c r="G374" s="211"/>
      <c r="H374" s="211"/>
      <c r="I374" s="215"/>
    </row>
    <row r="375" spans="1:9" outlineLevel="1">
      <c r="A375" s="86"/>
      <c r="B375" s="104">
        <v>621</v>
      </c>
      <c r="C375" s="104" t="s">
        <v>102</v>
      </c>
      <c r="D375" s="254">
        <v>1050</v>
      </c>
      <c r="E375" s="254">
        <v>1050</v>
      </c>
      <c r="F375" s="13">
        <v>1050</v>
      </c>
      <c r="G375" s="13">
        <v>1050</v>
      </c>
      <c r="H375" s="13">
        <v>1050</v>
      </c>
      <c r="I375" s="215"/>
    </row>
    <row r="376" spans="1:9" outlineLevel="1">
      <c r="A376" s="86"/>
      <c r="B376" s="98">
        <v>625001</v>
      </c>
      <c r="C376" s="104" t="s">
        <v>28</v>
      </c>
      <c r="D376" s="254">
        <v>140</v>
      </c>
      <c r="E376" s="254">
        <v>140</v>
      </c>
      <c r="F376" s="13">
        <v>140</v>
      </c>
      <c r="G376" s="13">
        <v>140</v>
      </c>
      <c r="H376" s="13">
        <v>140</v>
      </c>
      <c r="I376" s="215"/>
    </row>
    <row r="377" spans="1:9" outlineLevel="1">
      <c r="A377" s="86"/>
      <c r="B377" s="98">
        <v>625002</v>
      </c>
      <c r="C377" s="104" t="s">
        <v>29</v>
      </c>
      <c r="D377" s="254">
        <v>1470</v>
      </c>
      <c r="E377" s="254">
        <v>1470</v>
      </c>
      <c r="F377" s="13">
        <v>1470</v>
      </c>
      <c r="G377" s="13">
        <v>1470</v>
      </c>
      <c r="H377" s="13">
        <v>1470</v>
      </c>
      <c r="I377" s="215"/>
    </row>
    <row r="378" spans="1:9" outlineLevel="1">
      <c r="A378" s="86"/>
      <c r="B378" s="98">
        <v>625003</v>
      </c>
      <c r="C378" s="104" t="s">
        <v>30</v>
      </c>
      <c r="D378" s="254">
        <v>90</v>
      </c>
      <c r="E378" s="254">
        <v>90</v>
      </c>
      <c r="F378" s="13">
        <v>90</v>
      </c>
      <c r="G378" s="13">
        <v>90</v>
      </c>
      <c r="H378" s="13">
        <v>90</v>
      </c>
      <c r="I378" s="215"/>
    </row>
    <row r="379" spans="1:9" outlineLevel="1">
      <c r="A379" s="86"/>
      <c r="B379" s="98">
        <v>625004</v>
      </c>
      <c r="C379" s="104" t="s">
        <v>31</v>
      </c>
      <c r="D379" s="254">
        <v>310</v>
      </c>
      <c r="E379" s="254">
        <v>310</v>
      </c>
      <c r="F379" s="13">
        <v>310</v>
      </c>
      <c r="G379" s="13">
        <v>310</v>
      </c>
      <c r="H379" s="13">
        <v>310</v>
      </c>
      <c r="I379" s="215"/>
    </row>
    <row r="380" spans="1:9" outlineLevel="1">
      <c r="A380" s="86"/>
      <c r="B380" s="98">
        <v>625005</v>
      </c>
      <c r="C380" s="104" t="s">
        <v>32</v>
      </c>
      <c r="D380" s="254">
        <v>100</v>
      </c>
      <c r="E380" s="254">
        <v>100</v>
      </c>
      <c r="F380" s="13">
        <v>100</v>
      </c>
      <c r="G380" s="13">
        <v>100</v>
      </c>
      <c r="H380" s="13">
        <v>100</v>
      </c>
      <c r="I380" s="215"/>
    </row>
    <row r="381" spans="1:9" outlineLevel="1">
      <c r="A381" s="86"/>
      <c r="B381" s="98">
        <v>625007</v>
      </c>
      <c r="C381" s="99" t="s">
        <v>105</v>
      </c>
      <c r="D381" s="254">
        <v>500</v>
      </c>
      <c r="E381" s="254">
        <v>500</v>
      </c>
      <c r="F381" s="13">
        <v>500</v>
      </c>
      <c r="G381" s="13">
        <v>500</v>
      </c>
      <c r="H381" s="13">
        <v>500</v>
      </c>
      <c r="I381" s="215"/>
    </row>
    <row r="382" spans="1:9" outlineLevel="1">
      <c r="A382" s="86"/>
      <c r="B382" s="89">
        <v>627</v>
      </c>
      <c r="C382" s="100" t="s">
        <v>106</v>
      </c>
      <c r="D382" s="254">
        <v>20</v>
      </c>
      <c r="E382" s="254">
        <v>20</v>
      </c>
      <c r="F382" s="13">
        <v>230</v>
      </c>
      <c r="G382" s="13">
        <v>230</v>
      </c>
      <c r="H382" s="13">
        <v>230</v>
      </c>
      <c r="I382" s="215"/>
    </row>
    <row r="383" spans="1:9" outlineLevel="1">
      <c r="A383" s="86"/>
      <c r="B383" s="106"/>
      <c r="C383" s="136" t="s">
        <v>107</v>
      </c>
      <c r="D383" s="203">
        <f t="shared" ref="D383:H383" si="70">SUM(D375:D382)</f>
        <v>3680</v>
      </c>
      <c r="E383" s="203">
        <f t="shared" si="70"/>
        <v>3680</v>
      </c>
      <c r="F383" s="203">
        <f t="shared" si="70"/>
        <v>3890</v>
      </c>
      <c r="G383" s="203">
        <f t="shared" si="70"/>
        <v>3890</v>
      </c>
      <c r="H383" s="203">
        <f t="shared" si="70"/>
        <v>3890</v>
      </c>
      <c r="I383" s="215"/>
    </row>
    <row r="384" spans="1:9" outlineLevel="1">
      <c r="A384" s="86"/>
      <c r="B384" s="106"/>
      <c r="C384" s="84"/>
      <c r="D384" s="211"/>
      <c r="E384" s="211"/>
      <c r="F384" s="211"/>
      <c r="G384" s="211"/>
      <c r="H384" s="211"/>
      <c r="I384" s="215"/>
    </row>
    <row r="385" spans="1:9" outlineLevel="1">
      <c r="A385" s="86"/>
      <c r="B385" s="137">
        <v>635</v>
      </c>
      <c r="C385" s="137" t="s">
        <v>20</v>
      </c>
      <c r="D385" s="211"/>
      <c r="E385" s="211"/>
      <c r="F385" s="211"/>
      <c r="G385" s="211"/>
      <c r="H385" s="211"/>
      <c r="I385" s="215"/>
    </row>
    <row r="386" spans="1:9" outlineLevel="1">
      <c r="A386" s="86"/>
      <c r="B386" s="89">
        <v>635005</v>
      </c>
      <c r="C386" s="100" t="s">
        <v>136</v>
      </c>
      <c r="D386" s="254">
        <v>1500</v>
      </c>
      <c r="E386" s="254">
        <v>0</v>
      </c>
      <c r="F386" s="13">
        <v>1500</v>
      </c>
      <c r="G386" s="13">
        <v>1500</v>
      </c>
      <c r="H386" s="13">
        <v>1500</v>
      </c>
      <c r="I386" s="215"/>
    </row>
    <row r="387" spans="1:9" outlineLevel="1">
      <c r="A387" s="86"/>
      <c r="B387" s="88"/>
      <c r="C387" s="136" t="s">
        <v>107</v>
      </c>
      <c r="D387" s="203">
        <f t="shared" ref="D387:H387" si="71">SUM(D386:D386)</f>
        <v>1500</v>
      </c>
      <c r="E387" s="203">
        <f t="shared" si="71"/>
        <v>0</v>
      </c>
      <c r="F387" s="203">
        <f t="shared" si="71"/>
        <v>1500</v>
      </c>
      <c r="G387" s="203">
        <f t="shared" si="71"/>
        <v>1500</v>
      </c>
      <c r="H387" s="203">
        <f t="shared" si="71"/>
        <v>1500</v>
      </c>
      <c r="I387" s="215"/>
    </row>
    <row r="388" spans="1:9" ht="13.5" outlineLevel="1" thickBot="1">
      <c r="A388" s="86"/>
      <c r="B388" s="86"/>
      <c r="C388" s="95"/>
      <c r="D388" s="211"/>
      <c r="E388" s="211"/>
      <c r="F388" s="211"/>
      <c r="G388" s="211"/>
      <c r="H388" s="211"/>
      <c r="I388" s="215"/>
    </row>
    <row r="389" spans="1:9" ht="13.5" outlineLevel="1" thickBot="1">
      <c r="A389" s="71" t="s">
        <v>309</v>
      </c>
      <c r="B389" s="75"/>
      <c r="C389" s="74"/>
      <c r="D389" s="50">
        <f>D393+D403+D408+D413+D419+D429</f>
        <v>33950</v>
      </c>
      <c r="E389" s="50">
        <f>E393+E403+E408+E413+E419+E429</f>
        <v>29330</v>
      </c>
      <c r="F389" s="50">
        <f>F393+F403+F408+F413+F419+F429</f>
        <v>45230</v>
      </c>
      <c r="G389" s="50">
        <f>G393+G403+G408+G413+G419+G429</f>
        <v>30230</v>
      </c>
      <c r="H389" s="50">
        <f>H393+H403+H408+H413+H419+H429</f>
        <v>30230</v>
      </c>
      <c r="I389" s="215"/>
    </row>
    <row r="390" spans="1:9" outlineLevel="1">
      <c r="A390" s="86"/>
      <c r="B390" s="104">
        <v>611</v>
      </c>
      <c r="C390" s="100" t="s">
        <v>210</v>
      </c>
      <c r="D390" s="254">
        <v>7000</v>
      </c>
      <c r="E390" s="254">
        <v>8000</v>
      </c>
      <c r="F390" s="13">
        <v>8600</v>
      </c>
      <c r="G390" s="13">
        <v>8600</v>
      </c>
      <c r="H390" s="13">
        <v>8600</v>
      </c>
      <c r="I390" s="215"/>
    </row>
    <row r="391" spans="1:9" outlineLevel="1">
      <c r="A391" s="86"/>
      <c r="B391" s="104">
        <v>612</v>
      </c>
      <c r="C391" s="104" t="s">
        <v>101</v>
      </c>
      <c r="D391" s="254">
        <v>1300</v>
      </c>
      <c r="E391" s="254">
        <v>1600</v>
      </c>
      <c r="F391" s="13">
        <v>1600</v>
      </c>
      <c r="G391" s="13">
        <v>1600</v>
      </c>
      <c r="H391" s="13">
        <v>1600</v>
      </c>
      <c r="I391" s="215"/>
    </row>
    <row r="392" spans="1:9" outlineLevel="1">
      <c r="A392" s="86"/>
      <c r="B392" s="104">
        <v>614</v>
      </c>
      <c r="C392" s="219" t="s">
        <v>168</v>
      </c>
      <c r="D392" s="254">
        <v>0</v>
      </c>
      <c r="E392" s="254">
        <v>920</v>
      </c>
      <c r="F392" s="13">
        <v>0</v>
      </c>
      <c r="G392" s="13">
        <v>0</v>
      </c>
      <c r="H392" s="13">
        <v>0</v>
      </c>
      <c r="I392" s="215"/>
    </row>
    <row r="393" spans="1:9" outlineLevel="1">
      <c r="A393" s="86"/>
      <c r="B393" s="110"/>
      <c r="C393" s="136" t="s">
        <v>107</v>
      </c>
      <c r="D393" s="203">
        <f t="shared" ref="D393:H393" si="72">SUM(D390:D392)</f>
        <v>8300</v>
      </c>
      <c r="E393" s="203">
        <f t="shared" si="72"/>
        <v>10520</v>
      </c>
      <c r="F393" s="203">
        <f t="shared" si="72"/>
        <v>10200</v>
      </c>
      <c r="G393" s="203">
        <f t="shared" si="72"/>
        <v>10200</v>
      </c>
      <c r="H393" s="203">
        <f t="shared" si="72"/>
        <v>10200</v>
      </c>
      <c r="I393" s="215"/>
    </row>
    <row r="394" spans="1:9" outlineLevel="1">
      <c r="A394" s="86"/>
      <c r="B394" s="110"/>
      <c r="C394" s="84"/>
      <c r="D394" s="211"/>
      <c r="E394" s="211"/>
      <c r="F394" s="211"/>
      <c r="G394" s="211"/>
      <c r="H394" s="211"/>
      <c r="I394" s="215"/>
    </row>
    <row r="395" spans="1:9" outlineLevel="1">
      <c r="A395" s="86"/>
      <c r="B395" s="137">
        <v>620</v>
      </c>
      <c r="C395" s="142" t="s">
        <v>120</v>
      </c>
      <c r="D395" s="211"/>
      <c r="E395" s="211"/>
      <c r="F395" s="211"/>
      <c r="G395" s="211"/>
      <c r="H395" s="211"/>
      <c r="I395" s="215"/>
    </row>
    <row r="396" spans="1:9" outlineLevel="1">
      <c r="A396" s="86"/>
      <c r="B396" s="104">
        <v>621</v>
      </c>
      <c r="C396" s="104" t="s">
        <v>176</v>
      </c>
      <c r="D396" s="254">
        <v>760</v>
      </c>
      <c r="E396" s="254">
        <v>960</v>
      </c>
      <c r="F396" s="13">
        <v>1020</v>
      </c>
      <c r="G396" s="13">
        <v>1020</v>
      </c>
      <c r="H396" s="13">
        <v>1020</v>
      </c>
      <c r="I396" s="215"/>
    </row>
    <row r="397" spans="1:9" outlineLevel="1">
      <c r="A397" s="86"/>
      <c r="B397" s="98">
        <v>625001</v>
      </c>
      <c r="C397" s="104" t="s">
        <v>28</v>
      </c>
      <c r="D397" s="254">
        <v>110</v>
      </c>
      <c r="E397" s="254">
        <v>140</v>
      </c>
      <c r="F397" s="13">
        <v>140</v>
      </c>
      <c r="G397" s="13">
        <v>140</v>
      </c>
      <c r="H397" s="13">
        <v>140</v>
      </c>
      <c r="I397" s="215"/>
    </row>
    <row r="398" spans="1:9" outlineLevel="1">
      <c r="A398" s="86"/>
      <c r="B398" s="98">
        <v>625002</v>
      </c>
      <c r="C398" s="104" t="s">
        <v>29</v>
      </c>
      <c r="D398" s="254">
        <v>1050</v>
      </c>
      <c r="E398" s="254">
        <v>1340</v>
      </c>
      <c r="F398" s="13">
        <v>1430</v>
      </c>
      <c r="G398" s="13">
        <v>1430</v>
      </c>
      <c r="H398" s="13">
        <v>1430</v>
      </c>
      <c r="I398" s="215"/>
    </row>
    <row r="399" spans="1:9" outlineLevel="1">
      <c r="A399" s="86"/>
      <c r="B399" s="98">
        <v>625003</v>
      </c>
      <c r="C399" s="104" t="s">
        <v>30</v>
      </c>
      <c r="D399" s="254">
        <v>60</v>
      </c>
      <c r="E399" s="254">
        <v>80</v>
      </c>
      <c r="F399" s="13">
        <v>80</v>
      </c>
      <c r="G399" s="13">
        <v>80</v>
      </c>
      <c r="H399" s="13">
        <v>80</v>
      </c>
      <c r="I399" s="215"/>
    </row>
    <row r="400" spans="1:9" outlineLevel="1">
      <c r="A400" s="86"/>
      <c r="B400" s="98">
        <v>625004</v>
      </c>
      <c r="C400" s="104" t="s">
        <v>31</v>
      </c>
      <c r="D400" s="254">
        <v>230</v>
      </c>
      <c r="E400" s="254">
        <v>300</v>
      </c>
      <c r="F400" s="13">
        <v>310</v>
      </c>
      <c r="G400" s="13">
        <v>310</v>
      </c>
      <c r="H400" s="13">
        <v>310</v>
      </c>
      <c r="I400" s="215"/>
    </row>
    <row r="401" spans="1:9" outlineLevel="1">
      <c r="A401" s="86"/>
      <c r="B401" s="98">
        <v>625005</v>
      </c>
      <c r="C401" s="104" t="s">
        <v>32</v>
      </c>
      <c r="D401" s="254">
        <v>80</v>
      </c>
      <c r="E401" s="254">
        <v>100</v>
      </c>
      <c r="F401" s="13">
        <v>100</v>
      </c>
      <c r="G401" s="13">
        <v>100</v>
      </c>
      <c r="H401" s="13">
        <v>100</v>
      </c>
      <c r="I401" s="215"/>
    </row>
    <row r="402" spans="1:9" outlineLevel="1">
      <c r="A402" s="86"/>
      <c r="B402" s="98">
        <v>625007</v>
      </c>
      <c r="C402" s="99" t="s">
        <v>105</v>
      </c>
      <c r="D402" s="254">
        <v>360</v>
      </c>
      <c r="E402" s="254">
        <v>500</v>
      </c>
      <c r="F402" s="13">
        <v>500</v>
      </c>
      <c r="G402" s="13">
        <v>500</v>
      </c>
      <c r="H402" s="13">
        <v>500</v>
      </c>
      <c r="I402" s="215"/>
    </row>
    <row r="403" spans="1:9" outlineLevel="1">
      <c r="A403" s="86"/>
      <c r="B403" s="106"/>
      <c r="C403" s="136" t="s">
        <v>107</v>
      </c>
      <c r="D403" s="203">
        <f t="shared" ref="D403:H403" si="73">SUM(D396:D402)</f>
        <v>2650</v>
      </c>
      <c r="E403" s="203">
        <f t="shared" si="73"/>
        <v>3420</v>
      </c>
      <c r="F403" s="203">
        <f t="shared" si="73"/>
        <v>3580</v>
      </c>
      <c r="G403" s="203">
        <f t="shared" si="73"/>
        <v>3580</v>
      </c>
      <c r="H403" s="203">
        <f t="shared" si="73"/>
        <v>3580</v>
      </c>
      <c r="I403" s="215"/>
    </row>
    <row r="404" spans="1:9" outlineLevel="1">
      <c r="A404" s="86"/>
      <c r="B404" s="106"/>
      <c r="C404" s="84"/>
      <c r="D404" s="211"/>
      <c r="E404" s="211"/>
      <c r="F404" s="211"/>
      <c r="G404" s="211"/>
      <c r="H404" s="211"/>
      <c r="I404" s="215"/>
    </row>
    <row r="405" spans="1:9" outlineLevel="1">
      <c r="A405" s="87"/>
      <c r="B405" s="137">
        <v>632</v>
      </c>
      <c r="C405" s="142" t="s">
        <v>18</v>
      </c>
      <c r="D405" s="211"/>
      <c r="E405" s="211"/>
      <c r="F405" s="211"/>
      <c r="G405" s="211"/>
      <c r="H405" s="211"/>
      <c r="I405" s="215"/>
    </row>
    <row r="406" spans="1:9" outlineLevel="1">
      <c r="A406" s="86"/>
      <c r="B406" s="94" t="s">
        <v>9</v>
      </c>
      <c r="C406" s="90" t="s">
        <v>33</v>
      </c>
      <c r="D406" s="254">
        <v>500</v>
      </c>
      <c r="E406" s="254">
        <v>800</v>
      </c>
      <c r="F406" s="13">
        <v>800</v>
      </c>
      <c r="G406" s="13">
        <v>800</v>
      </c>
      <c r="H406" s="13">
        <v>800</v>
      </c>
      <c r="I406" s="215"/>
    </row>
    <row r="407" spans="1:9" outlineLevel="1">
      <c r="A407" s="86"/>
      <c r="B407" s="94">
        <v>632002</v>
      </c>
      <c r="C407" s="90" t="s">
        <v>177</v>
      </c>
      <c r="D407" s="254">
        <v>350</v>
      </c>
      <c r="E407" s="254">
        <v>350</v>
      </c>
      <c r="F407" s="13">
        <v>400</v>
      </c>
      <c r="G407" s="13">
        <v>400</v>
      </c>
      <c r="H407" s="13">
        <v>400</v>
      </c>
      <c r="I407" s="215"/>
    </row>
    <row r="408" spans="1:9" outlineLevel="1">
      <c r="A408" s="86"/>
      <c r="B408" s="86"/>
      <c r="C408" s="136" t="s">
        <v>107</v>
      </c>
      <c r="D408" s="208">
        <f t="shared" ref="D408:H408" si="74">SUM(D406:D407)</f>
        <v>850</v>
      </c>
      <c r="E408" s="208">
        <f t="shared" si="74"/>
        <v>1150</v>
      </c>
      <c r="F408" s="208">
        <f t="shared" si="74"/>
        <v>1200</v>
      </c>
      <c r="G408" s="208">
        <f t="shared" si="74"/>
        <v>1200</v>
      </c>
      <c r="H408" s="208">
        <f t="shared" si="74"/>
        <v>1200</v>
      </c>
      <c r="I408" s="215"/>
    </row>
    <row r="409" spans="1:9" outlineLevel="1">
      <c r="A409" s="86"/>
      <c r="B409" s="86"/>
      <c r="C409" s="84"/>
      <c r="D409" s="211"/>
      <c r="E409" s="211"/>
      <c r="F409" s="211"/>
      <c r="G409" s="211"/>
      <c r="H409" s="211"/>
      <c r="I409" s="215"/>
    </row>
    <row r="410" spans="1:9" outlineLevel="1">
      <c r="A410" s="87"/>
      <c r="B410" s="137">
        <v>633</v>
      </c>
      <c r="C410" s="142" t="s">
        <v>165</v>
      </c>
      <c r="D410" s="211"/>
      <c r="E410" s="211"/>
      <c r="F410" s="211"/>
      <c r="G410" s="211"/>
      <c r="H410" s="211"/>
      <c r="I410" s="215"/>
    </row>
    <row r="411" spans="1:9" outlineLevel="1">
      <c r="A411" s="86"/>
      <c r="B411" s="89">
        <v>633006</v>
      </c>
      <c r="C411" s="90" t="s">
        <v>172</v>
      </c>
      <c r="D411" s="254">
        <v>500</v>
      </c>
      <c r="E411" s="254">
        <v>1500</v>
      </c>
      <c r="F411" s="13">
        <v>500</v>
      </c>
      <c r="G411" s="13">
        <v>500</v>
      </c>
      <c r="H411" s="13">
        <v>500</v>
      </c>
      <c r="I411" s="215"/>
    </row>
    <row r="412" spans="1:9" outlineLevel="1">
      <c r="A412" s="86"/>
      <c r="B412" s="89">
        <v>633015</v>
      </c>
      <c r="C412" s="90" t="s">
        <v>124</v>
      </c>
      <c r="D412" s="254">
        <v>500</v>
      </c>
      <c r="E412" s="254">
        <v>500</v>
      </c>
      <c r="F412" s="13">
        <v>500</v>
      </c>
      <c r="G412" s="13">
        <v>500</v>
      </c>
      <c r="H412" s="13">
        <v>500</v>
      </c>
      <c r="I412" s="215"/>
    </row>
    <row r="413" spans="1:9" outlineLevel="1">
      <c r="A413" s="86"/>
      <c r="B413" s="88"/>
      <c r="C413" s="136" t="s">
        <v>107</v>
      </c>
      <c r="D413" s="203">
        <f t="shared" ref="D413:H413" si="75">SUM(D411:D412)</f>
        <v>1000</v>
      </c>
      <c r="E413" s="203">
        <f t="shared" si="75"/>
        <v>2000</v>
      </c>
      <c r="F413" s="203">
        <f t="shared" si="75"/>
        <v>1000</v>
      </c>
      <c r="G413" s="203">
        <f t="shared" si="75"/>
        <v>1000</v>
      </c>
      <c r="H413" s="203">
        <f t="shared" si="75"/>
        <v>1000</v>
      </c>
      <c r="I413" s="215"/>
    </row>
    <row r="414" spans="1:9" outlineLevel="1">
      <c r="A414" s="86"/>
      <c r="B414" s="88"/>
      <c r="C414" s="84"/>
      <c r="D414" s="211"/>
      <c r="E414" s="211"/>
      <c r="F414" s="211"/>
      <c r="G414" s="211"/>
      <c r="H414" s="211"/>
      <c r="I414" s="215"/>
    </row>
    <row r="415" spans="1:9" outlineLevel="1">
      <c r="A415" s="87"/>
      <c r="B415" s="137">
        <v>635</v>
      </c>
      <c r="C415" s="137" t="s">
        <v>20</v>
      </c>
      <c r="D415" s="211"/>
      <c r="E415" s="211"/>
      <c r="F415" s="211"/>
      <c r="G415" s="211"/>
      <c r="H415" s="211"/>
      <c r="I415" s="215"/>
    </row>
    <row r="416" spans="1:9" outlineLevel="1">
      <c r="A416" s="86"/>
      <c r="B416" s="89">
        <v>635004</v>
      </c>
      <c r="C416" s="90" t="s">
        <v>166</v>
      </c>
      <c r="D416" s="254">
        <v>100</v>
      </c>
      <c r="E416" s="254">
        <v>100</v>
      </c>
      <c r="F416" s="13">
        <v>100</v>
      </c>
      <c r="G416" s="13">
        <v>100</v>
      </c>
      <c r="H416" s="13">
        <v>100</v>
      </c>
      <c r="I416" s="215"/>
    </row>
    <row r="417" spans="1:9" hidden="1" outlineLevel="1">
      <c r="A417" s="86"/>
      <c r="B417" s="88"/>
      <c r="C417" s="95"/>
      <c r="D417" s="254"/>
      <c r="E417" s="254"/>
      <c r="F417" s="13"/>
      <c r="G417" s="13"/>
      <c r="H417" s="13"/>
      <c r="I417" s="215"/>
    </row>
    <row r="418" spans="1:9" outlineLevel="1">
      <c r="A418" s="86"/>
      <c r="B418" s="89">
        <v>635006</v>
      </c>
      <c r="C418" s="168" t="s">
        <v>248</v>
      </c>
      <c r="D418" s="254">
        <v>0</v>
      </c>
      <c r="E418" s="254">
        <v>1500</v>
      </c>
      <c r="F418" s="13">
        <v>1500</v>
      </c>
      <c r="G418" s="13">
        <v>1500</v>
      </c>
      <c r="H418" s="13">
        <v>1500</v>
      </c>
      <c r="I418" s="215"/>
    </row>
    <row r="419" spans="1:9" outlineLevel="1">
      <c r="A419" s="86"/>
      <c r="B419" s="86"/>
      <c r="C419" s="136" t="s">
        <v>107</v>
      </c>
      <c r="D419" s="203">
        <f>SUM(D416:D418)</f>
        <v>100</v>
      </c>
      <c r="E419" s="203">
        <f>SUM(E416:E418)</f>
        <v>1600</v>
      </c>
      <c r="F419" s="203">
        <f>SUM(F416:F418)</f>
        <v>1600</v>
      </c>
      <c r="G419" s="203">
        <f>SUM(G416:G418)</f>
        <v>1600</v>
      </c>
      <c r="H419" s="203">
        <f>SUM(H416:H418)</f>
        <v>1600</v>
      </c>
      <c r="I419" s="215"/>
    </row>
    <row r="420" spans="1:9" outlineLevel="1">
      <c r="A420" s="86"/>
      <c r="B420" s="86"/>
      <c r="C420" s="136"/>
      <c r="D420" s="211"/>
      <c r="E420" s="211"/>
      <c r="F420" s="211"/>
      <c r="G420" s="211"/>
      <c r="H420" s="211"/>
      <c r="I420" s="215"/>
    </row>
    <row r="421" spans="1:9" hidden="1" outlineLevel="1">
      <c r="A421" s="86"/>
      <c r="B421" s="137"/>
      <c r="C421" s="137"/>
      <c r="D421" s="211"/>
      <c r="E421" s="211"/>
      <c r="F421" s="211"/>
      <c r="G421" s="211"/>
      <c r="H421" s="211"/>
      <c r="I421" s="215"/>
    </row>
    <row r="422" spans="1:9" hidden="1" outlineLevel="1">
      <c r="A422" s="86"/>
      <c r="B422" s="89"/>
      <c r="C422" s="90"/>
      <c r="D422" s="211"/>
      <c r="E422" s="211"/>
      <c r="F422" s="211"/>
      <c r="G422" s="211"/>
      <c r="H422" s="211"/>
      <c r="I422" s="215"/>
    </row>
    <row r="423" spans="1:9" hidden="1" outlineLevel="1">
      <c r="A423" s="86"/>
      <c r="B423" s="88"/>
      <c r="C423" s="95"/>
      <c r="D423" s="211"/>
      <c r="E423" s="211"/>
      <c r="F423" s="211"/>
      <c r="G423" s="211"/>
      <c r="H423" s="211"/>
      <c r="I423" s="215"/>
    </row>
    <row r="424" spans="1:9" hidden="1" outlineLevel="1">
      <c r="A424" s="86"/>
      <c r="B424" s="86"/>
      <c r="C424" s="136"/>
      <c r="D424" s="211"/>
      <c r="E424" s="211"/>
      <c r="F424" s="211"/>
      <c r="G424" s="211"/>
      <c r="H424" s="211"/>
      <c r="I424" s="215"/>
    </row>
    <row r="425" spans="1:9" outlineLevel="1">
      <c r="A425" s="87"/>
      <c r="B425" s="137">
        <v>642</v>
      </c>
      <c r="C425" s="137" t="s">
        <v>167</v>
      </c>
      <c r="D425" s="211"/>
      <c r="E425" s="211"/>
      <c r="F425" s="211"/>
      <c r="G425" s="211"/>
      <c r="H425" s="211"/>
      <c r="I425" s="215"/>
    </row>
    <row r="426" spans="1:9" outlineLevel="1">
      <c r="A426" s="86"/>
      <c r="B426" s="89">
        <v>642001</v>
      </c>
      <c r="C426" s="90" t="s">
        <v>137</v>
      </c>
      <c r="D426" s="254">
        <v>4900</v>
      </c>
      <c r="E426" s="254">
        <v>4900</v>
      </c>
      <c r="F426" s="13">
        <v>6900</v>
      </c>
      <c r="G426" s="13">
        <v>6900</v>
      </c>
      <c r="H426" s="13">
        <v>6900</v>
      </c>
      <c r="I426" s="215"/>
    </row>
    <row r="427" spans="1:9" outlineLevel="1">
      <c r="A427" s="86"/>
      <c r="B427" s="89">
        <v>642006</v>
      </c>
      <c r="C427" s="90" t="s">
        <v>295</v>
      </c>
      <c r="D427" s="254">
        <v>1000</v>
      </c>
      <c r="E427" s="254">
        <v>5600</v>
      </c>
      <c r="F427" s="13">
        <v>5600</v>
      </c>
      <c r="G427" s="13">
        <v>5600</v>
      </c>
      <c r="H427" s="13">
        <v>5600</v>
      </c>
      <c r="I427" s="215"/>
    </row>
    <row r="428" spans="1:9" outlineLevel="1">
      <c r="A428" s="86"/>
      <c r="B428" s="89">
        <v>642007</v>
      </c>
      <c r="C428" s="90" t="s">
        <v>256</v>
      </c>
      <c r="D428" s="254">
        <v>15150</v>
      </c>
      <c r="E428" s="254">
        <v>140</v>
      </c>
      <c r="F428" s="13">
        <v>15150</v>
      </c>
      <c r="G428" s="13">
        <v>150</v>
      </c>
      <c r="H428" s="13">
        <v>150</v>
      </c>
      <c r="I428" s="215"/>
    </row>
    <row r="429" spans="1:9" outlineLevel="1">
      <c r="A429" s="86"/>
      <c r="B429" s="86"/>
      <c r="C429" s="136" t="s">
        <v>107</v>
      </c>
      <c r="D429" s="203">
        <f t="shared" ref="D429:H429" si="76">SUM(D426:D428)</f>
        <v>21050</v>
      </c>
      <c r="E429" s="203">
        <f t="shared" si="76"/>
        <v>10640</v>
      </c>
      <c r="F429" s="203">
        <f t="shared" si="76"/>
        <v>27650</v>
      </c>
      <c r="G429" s="203">
        <f t="shared" si="76"/>
        <v>12650</v>
      </c>
      <c r="H429" s="203">
        <f t="shared" si="76"/>
        <v>12650</v>
      </c>
      <c r="I429" s="215"/>
    </row>
    <row r="430" spans="1:9" ht="13.5" outlineLevel="1" thickBot="1">
      <c r="A430" s="86"/>
      <c r="B430" s="86"/>
      <c r="C430" s="95"/>
      <c r="D430" s="211"/>
      <c r="E430" s="211"/>
      <c r="F430" s="211"/>
      <c r="G430" s="211"/>
      <c r="H430" s="211"/>
      <c r="I430" s="215"/>
    </row>
    <row r="431" spans="1:9" ht="13.5" outlineLevel="1" thickBot="1">
      <c r="A431" s="71" t="s">
        <v>71</v>
      </c>
      <c r="B431" s="75"/>
      <c r="C431" s="74"/>
      <c r="D431" s="49">
        <f t="shared" ref="D431:H431" si="77">D434</f>
        <v>0</v>
      </c>
      <c r="E431" s="49">
        <f t="shared" si="77"/>
        <v>360</v>
      </c>
      <c r="F431" s="49">
        <f t="shared" si="77"/>
        <v>360</v>
      </c>
      <c r="G431" s="49">
        <f t="shared" si="77"/>
        <v>360</v>
      </c>
      <c r="H431" s="49">
        <f t="shared" si="77"/>
        <v>360</v>
      </c>
      <c r="I431" s="215"/>
    </row>
    <row r="432" spans="1:9" outlineLevel="1">
      <c r="A432" s="87"/>
      <c r="B432" s="137">
        <v>637</v>
      </c>
      <c r="C432" s="137" t="s">
        <v>21</v>
      </c>
      <c r="D432" s="211"/>
      <c r="E432" s="211"/>
      <c r="F432" s="211"/>
      <c r="G432" s="211"/>
      <c r="H432" s="211"/>
      <c r="I432" s="215"/>
    </row>
    <row r="433" spans="1:9" outlineLevel="1">
      <c r="A433" s="87"/>
      <c r="B433" s="89">
        <v>637027</v>
      </c>
      <c r="C433" s="90" t="s">
        <v>257</v>
      </c>
      <c r="D433" s="254">
        <v>0</v>
      </c>
      <c r="E433" s="254">
        <v>360</v>
      </c>
      <c r="F433" s="13">
        <v>360</v>
      </c>
      <c r="G433" s="13">
        <v>360</v>
      </c>
      <c r="H433" s="13">
        <v>360</v>
      </c>
      <c r="I433" s="215"/>
    </row>
    <row r="434" spans="1:9" outlineLevel="1">
      <c r="A434" s="86"/>
      <c r="B434" s="88"/>
      <c r="C434" s="136" t="s">
        <v>107</v>
      </c>
      <c r="D434" s="203">
        <f t="shared" ref="D434:H434" si="78">SUM(D433)</f>
        <v>0</v>
      </c>
      <c r="E434" s="203">
        <f t="shared" si="78"/>
        <v>360</v>
      </c>
      <c r="F434" s="203">
        <f t="shared" si="78"/>
        <v>360</v>
      </c>
      <c r="G434" s="203">
        <f t="shared" si="78"/>
        <v>360</v>
      </c>
      <c r="H434" s="203">
        <f t="shared" si="78"/>
        <v>360</v>
      </c>
      <c r="I434" s="215"/>
    </row>
    <row r="435" spans="1:9" ht="13.5" outlineLevel="1" thickBot="1">
      <c r="A435" s="86"/>
      <c r="B435" s="88"/>
      <c r="C435" s="95"/>
      <c r="D435" s="211"/>
      <c r="E435" s="211"/>
      <c r="F435" s="211"/>
      <c r="G435" s="211"/>
      <c r="H435" s="211"/>
      <c r="I435" s="215"/>
    </row>
    <row r="436" spans="1:9" ht="13.5" outlineLevel="1" thickBot="1">
      <c r="A436" s="71" t="s">
        <v>138</v>
      </c>
      <c r="B436" s="75"/>
      <c r="C436" s="74"/>
      <c r="D436" s="49">
        <f t="shared" ref="D436:H436" si="79">D439</f>
        <v>4000</v>
      </c>
      <c r="E436" s="49">
        <f t="shared" si="79"/>
        <v>7000</v>
      </c>
      <c r="F436" s="49">
        <f t="shared" si="79"/>
        <v>15000</v>
      </c>
      <c r="G436" s="49">
        <f t="shared" si="79"/>
        <v>4000</v>
      </c>
      <c r="H436" s="49">
        <f t="shared" si="79"/>
        <v>5000</v>
      </c>
      <c r="I436" s="215"/>
    </row>
    <row r="437" spans="1:9" outlineLevel="1">
      <c r="A437" s="87"/>
      <c r="B437" s="137">
        <v>637</v>
      </c>
      <c r="C437" s="137" t="s">
        <v>21</v>
      </c>
      <c r="D437" s="211"/>
      <c r="E437" s="211"/>
      <c r="F437" s="211"/>
      <c r="G437" s="211"/>
      <c r="H437" s="211"/>
      <c r="I437" s="215"/>
    </row>
    <row r="438" spans="1:9" outlineLevel="1">
      <c r="A438" s="87"/>
      <c r="B438" s="89">
        <v>637002</v>
      </c>
      <c r="C438" s="90" t="s">
        <v>310</v>
      </c>
      <c r="D438" s="254">
        <v>4000</v>
      </c>
      <c r="E438" s="254">
        <v>7000</v>
      </c>
      <c r="F438" s="13">
        <v>15000</v>
      </c>
      <c r="G438" s="13">
        <v>4000</v>
      </c>
      <c r="H438" s="13">
        <v>5000</v>
      </c>
      <c r="I438" s="215"/>
    </row>
    <row r="439" spans="1:9" outlineLevel="1">
      <c r="A439" s="86"/>
      <c r="B439" s="88"/>
      <c r="C439" s="136" t="s">
        <v>107</v>
      </c>
      <c r="D439" s="203">
        <f t="shared" ref="D439:H439" si="80">SUM(D438)</f>
        <v>4000</v>
      </c>
      <c r="E439" s="203">
        <f t="shared" si="80"/>
        <v>7000</v>
      </c>
      <c r="F439" s="203">
        <f t="shared" si="80"/>
        <v>15000</v>
      </c>
      <c r="G439" s="203">
        <f t="shared" si="80"/>
        <v>4000</v>
      </c>
      <c r="H439" s="203">
        <f t="shared" si="80"/>
        <v>5000</v>
      </c>
      <c r="I439" s="215"/>
    </row>
    <row r="440" spans="1:9" ht="13.5" outlineLevel="1" thickBot="1">
      <c r="A440" s="86"/>
      <c r="B440" s="88"/>
      <c r="C440" s="95"/>
      <c r="D440" s="211"/>
      <c r="E440" s="211"/>
      <c r="F440" s="211"/>
      <c r="G440" s="211"/>
      <c r="H440" s="211"/>
      <c r="I440" s="215"/>
    </row>
    <row r="441" spans="1:9" ht="13.5" outlineLevel="1" thickBot="1">
      <c r="A441" s="71" t="s">
        <v>72</v>
      </c>
      <c r="B441" s="60"/>
      <c r="C441" s="61"/>
      <c r="D441" s="50">
        <f t="shared" ref="D441:E441" si="81">D448</f>
        <v>347660</v>
      </c>
      <c r="E441" s="50">
        <f t="shared" si="81"/>
        <v>327660</v>
      </c>
      <c r="F441" s="50">
        <f>F448</f>
        <v>343400</v>
      </c>
      <c r="G441" s="50">
        <f>G448</f>
        <v>343400</v>
      </c>
      <c r="H441" s="50">
        <f>H448</f>
        <v>343400</v>
      </c>
      <c r="I441" s="215"/>
    </row>
    <row r="442" spans="1:9" outlineLevel="1">
      <c r="A442" s="86"/>
      <c r="B442" s="94"/>
      <c r="C442" s="90" t="s">
        <v>139</v>
      </c>
      <c r="D442" s="254">
        <v>294000</v>
      </c>
      <c r="E442" s="254">
        <v>294000</v>
      </c>
      <c r="F442" s="13">
        <v>310000</v>
      </c>
      <c r="G442" s="13">
        <v>310000</v>
      </c>
      <c r="H442" s="13">
        <v>310000</v>
      </c>
      <c r="I442" s="215"/>
    </row>
    <row r="443" spans="1:9" outlineLevel="1">
      <c r="A443" s="86"/>
      <c r="B443" s="94"/>
      <c r="C443" s="90" t="s">
        <v>258</v>
      </c>
      <c r="D443" s="254">
        <v>0</v>
      </c>
      <c r="E443" s="254">
        <v>0</v>
      </c>
      <c r="F443" s="13">
        <v>0</v>
      </c>
      <c r="G443" s="13">
        <v>0</v>
      </c>
      <c r="H443" s="13">
        <v>0</v>
      </c>
      <c r="I443" s="215"/>
    </row>
    <row r="444" spans="1:9" outlineLevel="1">
      <c r="A444" s="86"/>
      <c r="B444" s="94"/>
      <c r="C444" s="90" t="s">
        <v>192</v>
      </c>
      <c r="D444" s="254">
        <v>27760</v>
      </c>
      <c r="E444" s="254">
        <v>27760</v>
      </c>
      <c r="F444" s="13">
        <v>27500</v>
      </c>
      <c r="G444" s="13">
        <v>27500</v>
      </c>
      <c r="H444" s="13">
        <v>27500</v>
      </c>
      <c r="I444" s="215"/>
    </row>
    <row r="445" spans="1:9" outlineLevel="1">
      <c r="A445" s="86"/>
      <c r="B445" s="94"/>
      <c r="C445" s="90" t="s">
        <v>247</v>
      </c>
      <c r="D445" s="255">
        <v>5900</v>
      </c>
      <c r="E445" s="255">
        <v>5900</v>
      </c>
      <c r="F445" s="14">
        <v>5900</v>
      </c>
      <c r="G445" s="14">
        <v>5900</v>
      </c>
      <c r="H445" s="14">
        <v>5900</v>
      </c>
      <c r="I445" s="215"/>
    </row>
    <row r="446" spans="1:9" outlineLevel="1">
      <c r="A446" s="86"/>
      <c r="B446" s="94"/>
      <c r="C446" s="90" t="s">
        <v>296</v>
      </c>
      <c r="D446" s="255">
        <v>20000</v>
      </c>
      <c r="E446" s="255">
        <v>0</v>
      </c>
      <c r="F446" s="14">
        <v>0</v>
      </c>
      <c r="G446" s="14">
        <v>0</v>
      </c>
      <c r="H446" s="14">
        <v>0</v>
      </c>
      <c r="I446" s="215"/>
    </row>
    <row r="447" spans="1:9" outlineLevel="1">
      <c r="A447" s="86"/>
      <c r="B447" s="94"/>
      <c r="C447" s="90"/>
      <c r="D447" s="255"/>
      <c r="E447" s="255"/>
      <c r="F447" s="14"/>
      <c r="G447" s="14"/>
      <c r="H447" s="14"/>
      <c r="I447" s="215"/>
    </row>
    <row r="448" spans="1:9" outlineLevel="1">
      <c r="A448" s="86"/>
      <c r="B448" s="88"/>
      <c r="C448" s="136" t="s">
        <v>107</v>
      </c>
      <c r="D448" s="179">
        <f>SUM(D442:D447)</f>
        <v>347660</v>
      </c>
      <c r="E448" s="179">
        <f>SUM(E442:E447)</f>
        <v>327660</v>
      </c>
      <c r="F448" s="179">
        <f>SUM(F442:F447)</f>
        <v>343400</v>
      </c>
      <c r="G448" s="179">
        <f>SUM(G442:G447)</f>
        <v>343400</v>
      </c>
      <c r="H448" s="179">
        <f>SUM(H442:H447)</f>
        <v>343400</v>
      </c>
      <c r="I448" s="215"/>
    </row>
    <row r="449" spans="1:9" ht="13.5" outlineLevel="1" thickBot="1">
      <c r="A449" s="86"/>
      <c r="B449" s="86"/>
      <c r="C449" s="95"/>
      <c r="D449" s="211"/>
      <c r="E449" s="211"/>
      <c r="F449" s="211"/>
      <c r="G449" s="211"/>
      <c r="H449" s="211"/>
      <c r="I449" s="215"/>
    </row>
    <row r="450" spans="1:9" ht="13.5" outlineLevel="1" thickBot="1">
      <c r="A450" s="76" t="s">
        <v>73</v>
      </c>
      <c r="B450" s="81"/>
      <c r="C450" s="77"/>
      <c r="D450" s="50">
        <f t="shared" ref="D450:H450" si="82">D453</f>
        <v>456660</v>
      </c>
      <c r="E450" s="50">
        <f t="shared" si="82"/>
        <v>509320</v>
      </c>
      <c r="F450" s="50">
        <f t="shared" si="82"/>
        <v>509320</v>
      </c>
      <c r="G450" s="50">
        <f t="shared" si="82"/>
        <v>509320</v>
      </c>
      <c r="H450" s="50">
        <f t="shared" si="82"/>
        <v>509320</v>
      </c>
      <c r="I450" s="215"/>
    </row>
    <row r="451" spans="1:9" outlineLevel="1">
      <c r="A451" s="86"/>
      <c r="B451" s="94"/>
      <c r="C451" s="90" t="s">
        <v>140</v>
      </c>
      <c r="D451" s="254">
        <v>455000</v>
      </c>
      <c r="E451" s="254">
        <v>507660</v>
      </c>
      <c r="F451" s="13">
        <v>507660</v>
      </c>
      <c r="G451" s="13">
        <v>507660</v>
      </c>
      <c r="H451" s="13">
        <v>507660</v>
      </c>
      <c r="I451" s="215"/>
    </row>
    <row r="452" spans="1:9" outlineLevel="1">
      <c r="A452" s="86"/>
      <c r="B452" s="89">
        <v>637015</v>
      </c>
      <c r="C452" s="90" t="s">
        <v>161</v>
      </c>
      <c r="D452" s="254">
        <v>1660</v>
      </c>
      <c r="E452" s="254">
        <v>1660</v>
      </c>
      <c r="F452" s="13">
        <v>1660</v>
      </c>
      <c r="G452" s="13">
        <v>1660</v>
      </c>
      <c r="H452" s="13">
        <v>1660</v>
      </c>
      <c r="I452" s="215"/>
    </row>
    <row r="453" spans="1:9" outlineLevel="1">
      <c r="A453" s="86"/>
      <c r="B453" s="88"/>
      <c r="C453" s="136" t="s">
        <v>107</v>
      </c>
      <c r="D453" s="203">
        <f t="shared" ref="D453:H453" si="83">SUM(D451:D452)</f>
        <v>456660</v>
      </c>
      <c r="E453" s="203">
        <f t="shared" si="83"/>
        <v>509320</v>
      </c>
      <c r="F453" s="203">
        <f t="shared" si="83"/>
        <v>509320</v>
      </c>
      <c r="G453" s="203">
        <f t="shared" si="83"/>
        <v>509320</v>
      </c>
      <c r="H453" s="203">
        <f t="shared" si="83"/>
        <v>509320</v>
      </c>
      <c r="I453" s="215"/>
    </row>
    <row r="454" spans="1:9" ht="13.5" outlineLevel="1" thickBot="1">
      <c r="A454" s="86"/>
      <c r="B454" s="86"/>
      <c r="C454" s="95"/>
      <c r="D454" s="211"/>
      <c r="E454" s="211"/>
      <c r="F454" s="211"/>
      <c r="G454" s="211"/>
      <c r="H454" s="211"/>
      <c r="I454" s="215"/>
    </row>
    <row r="455" spans="1:9" ht="13.5" outlineLevel="1" thickBot="1">
      <c r="A455" s="76" t="s">
        <v>141</v>
      </c>
      <c r="B455" s="75"/>
      <c r="C455" s="74"/>
      <c r="D455" s="49">
        <f t="shared" ref="D455:H455" si="84">D457</f>
        <v>500</v>
      </c>
      <c r="E455" s="49">
        <f t="shared" si="84"/>
        <v>1500</v>
      </c>
      <c r="F455" s="49">
        <f t="shared" si="84"/>
        <v>500</v>
      </c>
      <c r="G455" s="49">
        <f t="shared" si="84"/>
        <v>500</v>
      </c>
      <c r="H455" s="49">
        <f t="shared" si="84"/>
        <v>500</v>
      </c>
      <c r="I455" s="215"/>
    </row>
    <row r="456" spans="1:9" outlineLevel="1">
      <c r="A456" s="87"/>
      <c r="B456" s="137">
        <v>637</v>
      </c>
      <c r="C456" s="137" t="s">
        <v>21</v>
      </c>
      <c r="D456" s="211"/>
      <c r="E456" s="211"/>
      <c r="F456" s="211"/>
      <c r="G456" s="211"/>
      <c r="H456" s="211"/>
      <c r="I456" s="215"/>
    </row>
    <row r="457" spans="1:9" outlineLevel="1">
      <c r="A457" s="87"/>
      <c r="B457" s="89">
        <v>637001</v>
      </c>
      <c r="C457" s="90" t="s">
        <v>142</v>
      </c>
      <c r="D457" s="254">
        <v>500</v>
      </c>
      <c r="E457" s="254">
        <v>1500</v>
      </c>
      <c r="F457" s="13">
        <v>500</v>
      </c>
      <c r="G457" s="13">
        <v>500</v>
      </c>
      <c r="H457" s="13">
        <v>500</v>
      </c>
      <c r="I457" s="215"/>
    </row>
    <row r="458" spans="1:9" outlineLevel="1">
      <c r="A458" s="86"/>
      <c r="B458" s="88"/>
      <c r="C458" s="136" t="s">
        <v>107</v>
      </c>
      <c r="D458" s="203">
        <f t="shared" ref="D458:H458" si="85">SUM(D457)</f>
        <v>500</v>
      </c>
      <c r="E458" s="203">
        <f t="shared" si="85"/>
        <v>1500</v>
      </c>
      <c r="F458" s="203">
        <f t="shared" si="85"/>
        <v>500</v>
      </c>
      <c r="G458" s="203">
        <f t="shared" si="85"/>
        <v>500</v>
      </c>
      <c r="H458" s="203">
        <f t="shared" si="85"/>
        <v>500</v>
      </c>
      <c r="I458" s="215"/>
    </row>
    <row r="459" spans="1:9" ht="13.5" outlineLevel="1" thickBot="1">
      <c r="A459" s="86"/>
      <c r="B459" s="86"/>
      <c r="C459" s="95"/>
      <c r="D459" s="211"/>
      <c r="E459" s="211"/>
      <c r="F459" s="211"/>
      <c r="G459" s="211"/>
      <c r="H459" s="211"/>
      <c r="I459" s="215"/>
    </row>
    <row r="460" spans="1:9" ht="13.5" outlineLevel="1" thickBot="1">
      <c r="A460" s="76" t="s">
        <v>143</v>
      </c>
      <c r="B460" s="75"/>
      <c r="C460" s="74"/>
      <c r="D460" s="49">
        <f t="shared" ref="D460:H460" si="86">D462</f>
        <v>500</v>
      </c>
      <c r="E460" s="49">
        <f t="shared" si="86"/>
        <v>1020</v>
      </c>
      <c r="F460" s="49">
        <f t="shared" si="86"/>
        <v>500</v>
      </c>
      <c r="G460" s="49">
        <f t="shared" si="86"/>
        <v>500</v>
      </c>
      <c r="H460" s="49">
        <f t="shared" si="86"/>
        <v>500</v>
      </c>
      <c r="I460" s="215"/>
    </row>
    <row r="461" spans="1:9" outlineLevel="1">
      <c r="A461" s="87"/>
      <c r="B461" s="137">
        <v>637</v>
      </c>
      <c r="C461" s="137" t="s">
        <v>21</v>
      </c>
      <c r="D461" s="211"/>
      <c r="E461" s="211"/>
      <c r="F461" s="211"/>
      <c r="G461" s="211"/>
      <c r="H461" s="211"/>
      <c r="I461" s="215"/>
    </row>
    <row r="462" spans="1:9" outlineLevel="1">
      <c r="A462" s="87"/>
      <c r="B462" s="89">
        <v>637004</v>
      </c>
      <c r="C462" s="90" t="s">
        <v>144</v>
      </c>
      <c r="D462" s="254">
        <v>500</v>
      </c>
      <c r="E462" s="254">
        <v>1020</v>
      </c>
      <c r="F462" s="13">
        <v>500</v>
      </c>
      <c r="G462" s="13">
        <v>500</v>
      </c>
      <c r="H462" s="13">
        <v>500</v>
      </c>
      <c r="I462" s="215"/>
    </row>
    <row r="463" spans="1:9" outlineLevel="1">
      <c r="A463" s="86"/>
      <c r="B463" s="88"/>
      <c r="C463" s="136" t="s">
        <v>107</v>
      </c>
      <c r="D463" s="203">
        <f t="shared" ref="D463:H463" si="87">SUM(D462)</f>
        <v>500</v>
      </c>
      <c r="E463" s="203">
        <f t="shared" si="87"/>
        <v>1020</v>
      </c>
      <c r="F463" s="203">
        <f t="shared" si="87"/>
        <v>500</v>
      </c>
      <c r="G463" s="203">
        <f t="shared" si="87"/>
        <v>500</v>
      </c>
      <c r="H463" s="203">
        <f t="shared" si="87"/>
        <v>500</v>
      </c>
      <c r="I463" s="215"/>
    </row>
    <row r="464" spans="1:9" ht="13.5" outlineLevel="1" thickBot="1">
      <c r="A464" s="86"/>
      <c r="B464" s="86"/>
      <c r="C464" s="95"/>
      <c r="D464" s="211"/>
      <c r="E464" s="211"/>
      <c r="F464" s="211"/>
      <c r="G464" s="211"/>
      <c r="H464" s="211"/>
      <c r="I464" s="215"/>
    </row>
    <row r="465" spans="1:9" ht="13.5" outlineLevel="1" thickBot="1">
      <c r="A465" s="76" t="s">
        <v>266</v>
      </c>
      <c r="B465" s="75"/>
      <c r="C465" s="74"/>
      <c r="D465" s="49">
        <f t="shared" ref="D465:H465" si="88">D469+D473</f>
        <v>1850</v>
      </c>
      <c r="E465" s="49">
        <f t="shared" si="88"/>
        <v>1850</v>
      </c>
      <c r="F465" s="49">
        <f t="shared" si="88"/>
        <v>1850</v>
      </c>
      <c r="G465" s="49">
        <f t="shared" si="88"/>
        <v>1850</v>
      </c>
      <c r="H465" s="49">
        <f t="shared" si="88"/>
        <v>1850</v>
      </c>
      <c r="I465" s="215"/>
    </row>
    <row r="466" spans="1:9" outlineLevel="1">
      <c r="A466" s="115"/>
      <c r="B466" s="137">
        <v>635</v>
      </c>
      <c r="C466" s="137" t="s">
        <v>20</v>
      </c>
      <c r="D466" s="211"/>
      <c r="E466" s="211"/>
      <c r="F466" s="211"/>
      <c r="G466" s="211"/>
      <c r="H466" s="211"/>
      <c r="I466" s="215"/>
    </row>
    <row r="467" spans="1:9" outlineLevel="1">
      <c r="A467" s="114"/>
      <c r="B467" s="89">
        <v>635006</v>
      </c>
      <c r="C467" s="90" t="s">
        <v>211</v>
      </c>
      <c r="D467" s="254">
        <v>1000</v>
      </c>
      <c r="E467" s="254">
        <v>1000</v>
      </c>
      <c r="F467" s="13">
        <v>1000</v>
      </c>
      <c r="G467" s="13">
        <v>1000</v>
      </c>
      <c r="H467" s="13">
        <v>1000</v>
      </c>
      <c r="I467" s="215"/>
    </row>
    <row r="468" spans="1:9" outlineLevel="1">
      <c r="A468" s="114"/>
      <c r="B468" s="89">
        <v>635004</v>
      </c>
      <c r="C468" s="90" t="s">
        <v>245</v>
      </c>
      <c r="D468" s="254">
        <v>0</v>
      </c>
      <c r="E468" s="254">
        <v>0</v>
      </c>
      <c r="F468" s="13">
        <v>0</v>
      </c>
      <c r="G468" s="13">
        <v>0</v>
      </c>
      <c r="H468" s="13">
        <v>0</v>
      </c>
      <c r="I468" s="215"/>
    </row>
    <row r="469" spans="1:9" outlineLevel="1">
      <c r="A469" s="115"/>
      <c r="B469" s="88"/>
      <c r="C469" s="136" t="s">
        <v>107</v>
      </c>
      <c r="D469" s="203">
        <f t="shared" ref="D469:H469" si="89">SUM(D467:D468)</f>
        <v>1000</v>
      </c>
      <c r="E469" s="203">
        <f t="shared" si="89"/>
        <v>1000</v>
      </c>
      <c r="F469" s="203">
        <f t="shared" si="89"/>
        <v>1000</v>
      </c>
      <c r="G469" s="203">
        <f t="shared" si="89"/>
        <v>1000</v>
      </c>
      <c r="H469" s="203">
        <f t="shared" si="89"/>
        <v>1000</v>
      </c>
      <c r="I469" s="215"/>
    </row>
    <row r="470" spans="1:9" outlineLevel="1">
      <c r="A470" s="115"/>
      <c r="B470" s="88"/>
      <c r="C470" s="84"/>
      <c r="D470" s="211"/>
      <c r="E470" s="211"/>
      <c r="F470" s="211"/>
      <c r="G470" s="211"/>
      <c r="H470" s="211"/>
      <c r="I470" s="215"/>
    </row>
    <row r="471" spans="1:9" outlineLevel="1">
      <c r="A471" s="114"/>
      <c r="B471" s="144">
        <v>642</v>
      </c>
      <c r="C471" s="142" t="s">
        <v>22</v>
      </c>
      <c r="D471" s="211"/>
      <c r="E471" s="211"/>
      <c r="F471" s="211"/>
      <c r="G471" s="211"/>
      <c r="H471" s="211"/>
      <c r="I471" s="215"/>
    </row>
    <row r="472" spans="1:9" outlineLevel="1">
      <c r="A472" s="114"/>
      <c r="B472" s="89">
        <v>642001</v>
      </c>
      <c r="C472" s="100" t="s">
        <v>145</v>
      </c>
      <c r="D472" s="254">
        <v>850</v>
      </c>
      <c r="E472" s="254">
        <v>850</v>
      </c>
      <c r="F472" s="13">
        <v>850</v>
      </c>
      <c r="G472" s="13">
        <v>850</v>
      </c>
      <c r="H472" s="13">
        <v>850</v>
      </c>
      <c r="I472" s="215"/>
    </row>
    <row r="473" spans="1:9" outlineLevel="1">
      <c r="A473" s="85"/>
      <c r="B473" s="86"/>
      <c r="C473" s="136" t="s">
        <v>107</v>
      </c>
      <c r="D473" s="203">
        <f t="shared" ref="D473:H473" si="90">SUM(D472)</f>
        <v>850</v>
      </c>
      <c r="E473" s="203">
        <f t="shared" si="90"/>
        <v>850</v>
      </c>
      <c r="F473" s="203">
        <f t="shared" si="90"/>
        <v>850</v>
      </c>
      <c r="G473" s="203">
        <f t="shared" si="90"/>
        <v>850</v>
      </c>
      <c r="H473" s="203">
        <f t="shared" si="90"/>
        <v>850</v>
      </c>
      <c r="I473" s="215"/>
    </row>
    <row r="474" spans="1:9" ht="13.5" outlineLevel="1" thickBot="1">
      <c r="A474" s="85"/>
      <c r="B474" s="86"/>
      <c r="C474" s="95"/>
      <c r="D474" s="211"/>
      <c r="E474" s="211"/>
      <c r="F474" s="211"/>
      <c r="G474" s="211"/>
      <c r="H474" s="211"/>
      <c r="I474" s="215"/>
    </row>
    <row r="475" spans="1:9" ht="13.5" outlineLevel="1" thickBot="1">
      <c r="A475" s="76" t="s">
        <v>189</v>
      </c>
      <c r="B475" s="75"/>
      <c r="C475" s="74"/>
      <c r="D475" s="50">
        <f t="shared" ref="D475:H475" si="91">D478+D489+D493</f>
        <v>0</v>
      </c>
      <c r="E475" s="50">
        <f t="shared" si="91"/>
        <v>0</v>
      </c>
      <c r="F475" s="50">
        <f t="shared" si="91"/>
        <v>0</v>
      </c>
      <c r="G475" s="50">
        <f t="shared" si="91"/>
        <v>0</v>
      </c>
      <c r="H475" s="50">
        <f t="shared" si="91"/>
        <v>0</v>
      </c>
      <c r="I475" s="215"/>
    </row>
    <row r="476" spans="1:9" outlineLevel="1">
      <c r="A476" s="86"/>
      <c r="B476" s="104">
        <v>611</v>
      </c>
      <c r="C476" s="90" t="s">
        <v>27</v>
      </c>
      <c r="D476" s="254">
        <v>0</v>
      </c>
      <c r="E476" s="254">
        <v>0</v>
      </c>
      <c r="F476" s="13">
        <v>0</v>
      </c>
      <c r="G476" s="13">
        <v>0</v>
      </c>
      <c r="H476" s="13">
        <v>0</v>
      </c>
      <c r="I476" s="215"/>
    </row>
    <row r="477" spans="1:9" hidden="1" outlineLevel="1">
      <c r="A477" s="86"/>
      <c r="B477" s="104">
        <v>612</v>
      </c>
      <c r="C477" s="104" t="s">
        <v>101</v>
      </c>
      <c r="D477" s="13"/>
      <c r="E477" s="13"/>
      <c r="F477" s="13"/>
      <c r="G477" s="207"/>
      <c r="H477" s="207"/>
      <c r="I477" s="215"/>
    </row>
    <row r="478" spans="1:9" outlineLevel="1">
      <c r="A478" s="86"/>
      <c r="B478" s="110"/>
      <c r="C478" s="136" t="s">
        <v>107</v>
      </c>
      <c r="D478" s="203">
        <f t="shared" ref="D478:H478" si="92">SUM(D476:D477)</f>
        <v>0</v>
      </c>
      <c r="E478" s="203">
        <f t="shared" si="92"/>
        <v>0</v>
      </c>
      <c r="F478" s="203">
        <f t="shared" si="92"/>
        <v>0</v>
      </c>
      <c r="G478" s="203">
        <f t="shared" si="92"/>
        <v>0</v>
      </c>
      <c r="H478" s="203">
        <f t="shared" si="92"/>
        <v>0</v>
      </c>
      <c r="I478" s="215"/>
    </row>
    <row r="479" spans="1:9" outlineLevel="1">
      <c r="A479" s="86"/>
      <c r="B479" s="110"/>
      <c r="C479" s="84"/>
      <c r="D479" s="211"/>
      <c r="E479" s="211"/>
      <c r="F479" s="211"/>
      <c r="G479" s="211"/>
      <c r="H479" s="211"/>
      <c r="I479" s="215"/>
    </row>
    <row r="480" spans="1:9" outlineLevel="1">
      <c r="A480" s="86"/>
      <c r="B480" s="137">
        <v>620</v>
      </c>
      <c r="C480" s="142" t="s">
        <v>120</v>
      </c>
      <c r="D480" s="211"/>
      <c r="E480" s="211"/>
      <c r="F480" s="211"/>
      <c r="G480" s="211"/>
      <c r="H480" s="211"/>
      <c r="I480" s="215"/>
    </row>
    <row r="481" spans="1:9" outlineLevel="1">
      <c r="A481" s="86"/>
      <c r="B481" s="104">
        <v>621</v>
      </c>
      <c r="C481" s="104" t="s">
        <v>102</v>
      </c>
      <c r="D481" s="254">
        <v>0</v>
      </c>
      <c r="E481" s="254">
        <v>0</v>
      </c>
      <c r="F481" s="13">
        <v>0</v>
      </c>
      <c r="G481" s="13">
        <v>0</v>
      </c>
      <c r="H481" s="13">
        <v>0</v>
      </c>
      <c r="I481" s="215"/>
    </row>
    <row r="482" spans="1:9" hidden="1" outlineLevel="1">
      <c r="A482" s="86"/>
      <c r="B482" s="104">
        <v>622</v>
      </c>
      <c r="C482" s="104" t="s">
        <v>108</v>
      </c>
      <c r="D482" s="254"/>
      <c r="E482" s="254"/>
      <c r="F482" s="13"/>
      <c r="G482" s="13"/>
      <c r="H482" s="13"/>
      <c r="I482" s="215"/>
    </row>
    <row r="483" spans="1:9" outlineLevel="1">
      <c r="A483" s="86"/>
      <c r="B483" s="98">
        <v>625001</v>
      </c>
      <c r="C483" s="104" t="s">
        <v>28</v>
      </c>
      <c r="D483" s="254">
        <v>0</v>
      </c>
      <c r="E483" s="254">
        <v>0</v>
      </c>
      <c r="F483" s="13">
        <v>0</v>
      </c>
      <c r="G483" s="13">
        <v>0</v>
      </c>
      <c r="H483" s="13">
        <v>0</v>
      </c>
      <c r="I483" s="215"/>
    </row>
    <row r="484" spans="1:9" outlineLevel="1">
      <c r="A484" s="86"/>
      <c r="B484" s="98">
        <v>625002</v>
      </c>
      <c r="C484" s="104" t="s">
        <v>29</v>
      </c>
      <c r="D484" s="254">
        <v>0</v>
      </c>
      <c r="E484" s="254">
        <v>0</v>
      </c>
      <c r="F484" s="13">
        <v>0</v>
      </c>
      <c r="G484" s="13">
        <v>0</v>
      </c>
      <c r="H484" s="13">
        <v>0</v>
      </c>
      <c r="I484" s="215"/>
    </row>
    <row r="485" spans="1:9" outlineLevel="1">
      <c r="A485" s="86"/>
      <c r="B485" s="98">
        <v>625003</v>
      </c>
      <c r="C485" s="104" t="s">
        <v>30</v>
      </c>
      <c r="D485" s="254">
        <v>0</v>
      </c>
      <c r="E485" s="254">
        <v>0</v>
      </c>
      <c r="F485" s="13">
        <v>0</v>
      </c>
      <c r="G485" s="13">
        <v>0</v>
      </c>
      <c r="H485" s="13">
        <v>0</v>
      </c>
      <c r="I485" s="215"/>
    </row>
    <row r="486" spans="1:9" outlineLevel="1">
      <c r="A486" s="86"/>
      <c r="B486" s="98">
        <v>625004</v>
      </c>
      <c r="C486" s="104" t="s">
        <v>31</v>
      </c>
      <c r="D486" s="254">
        <v>0</v>
      </c>
      <c r="E486" s="254">
        <v>0</v>
      </c>
      <c r="F486" s="13">
        <v>0</v>
      </c>
      <c r="G486" s="13">
        <v>0</v>
      </c>
      <c r="H486" s="13">
        <v>0</v>
      </c>
      <c r="I486" s="215"/>
    </row>
    <row r="487" spans="1:9" outlineLevel="1">
      <c r="A487" s="86"/>
      <c r="B487" s="98">
        <v>625005</v>
      </c>
      <c r="C487" s="104" t="s">
        <v>32</v>
      </c>
      <c r="D487" s="254">
        <v>0</v>
      </c>
      <c r="E487" s="254">
        <v>0</v>
      </c>
      <c r="F487" s="13">
        <v>0</v>
      </c>
      <c r="G487" s="13">
        <v>0</v>
      </c>
      <c r="H487" s="13">
        <v>0</v>
      </c>
      <c r="I487" s="215"/>
    </row>
    <row r="488" spans="1:9" outlineLevel="1">
      <c r="A488" s="86"/>
      <c r="B488" s="98">
        <v>625007</v>
      </c>
      <c r="C488" s="104" t="s">
        <v>105</v>
      </c>
      <c r="D488" s="254">
        <v>0</v>
      </c>
      <c r="E488" s="254">
        <v>0</v>
      </c>
      <c r="F488" s="13">
        <v>0</v>
      </c>
      <c r="G488" s="13">
        <v>0</v>
      </c>
      <c r="H488" s="13">
        <v>0</v>
      </c>
      <c r="I488" s="215"/>
    </row>
    <row r="489" spans="1:9" outlineLevel="1">
      <c r="A489" s="86"/>
      <c r="B489" s="106"/>
      <c r="C489" s="136" t="s">
        <v>107</v>
      </c>
      <c r="D489" s="203">
        <f t="shared" ref="D489:H489" si="93">SUM(D481:D488)</f>
        <v>0</v>
      </c>
      <c r="E489" s="203">
        <f t="shared" si="93"/>
        <v>0</v>
      </c>
      <c r="F489" s="203">
        <f t="shared" si="93"/>
        <v>0</v>
      </c>
      <c r="G489" s="203">
        <f t="shared" si="93"/>
        <v>0</v>
      </c>
      <c r="H489" s="203">
        <f t="shared" si="93"/>
        <v>0</v>
      </c>
      <c r="I489" s="215"/>
    </row>
    <row r="490" spans="1:9" outlineLevel="1">
      <c r="A490" s="86"/>
      <c r="B490" s="106"/>
      <c r="C490" s="136"/>
      <c r="D490" s="211"/>
      <c r="E490" s="211"/>
      <c r="F490" s="211"/>
      <c r="G490" s="211"/>
      <c r="H490" s="211"/>
      <c r="I490" s="215"/>
    </row>
    <row r="491" spans="1:9" outlineLevel="1">
      <c r="A491" s="86"/>
      <c r="B491" s="137">
        <v>637</v>
      </c>
      <c r="C491" s="137" t="s">
        <v>21</v>
      </c>
      <c r="D491" s="211"/>
      <c r="E491" s="211"/>
      <c r="F491" s="211"/>
      <c r="G491" s="211"/>
      <c r="H491" s="211"/>
      <c r="I491" s="215"/>
    </row>
    <row r="492" spans="1:9" outlineLevel="1">
      <c r="A492" s="86"/>
      <c r="B492" s="89">
        <v>637005</v>
      </c>
      <c r="C492" s="90" t="s">
        <v>185</v>
      </c>
      <c r="D492" s="254">
        <v>0</v>
      </c>
      <c r="E492" s="254">
        <v>0</v>
      </c>
      <c r="F492" s="13">
        <v>0</v>
      </c>
      <c r="G492" s="13">
        <v>0</v>
      </c>
      <c r="H492" s="13">
        <v>0</v>
      </c>
      <c r="I492" s="215"/>
    </row>
    <row r="493" spans="1:9" outlineLevel="1">
      <c r="A493" s="86"/>
      <c r="B493" s="88"/>
      <c r="C493" s="136" t="s">
        <v>107</v>
      </c>
      <c r="D493" s="203">
        <f t="shared" ref="D493:H493" si="94">SUM(D492)</f>
        <v>0</v>
      </c>
      <c r="E493" s="203">
        <f t="shared" si="94"/>
        <v>0</v>
      </c>
      <c r="F493" s="203">
        <f t="shared" si="94"/>
        <v>0</v>
      </c>
      <c r="G493" s="203">
        <f t="shared" si="94"/>
        <v>0</v>
      </c>
      <c r="H493" s="203">
        <f t="shared" si="94"/>
        <v>0</v>
      </c>
      <c r="I493" s="215"/>
    </row>
    <row r="494" spans="1:9" ht="13.5" outlineLevel="1" thickBot="1">
      <c r="A494" s="85"/>
      <c r="B494" s="86"/>
      <c r="C494" s="95"/>
      <c r="D494" s="211"/>
      <c r="E494" s="211"/>
      <c r="F494" s="211"/>
      <c r="G494" s="211"/>
      <c r="H494" s="211"/>
      <c r="I494" s="215"/>
    </row>
    <row r="495" spans="1:9" ht="13.5" outlineLevel="1" thickBot="1">
      <c r="A495" s="76" t="s">
        <v>146</v>
      </c>
      <c r="B495" s="75"/>
      <c r="C495" s="74"/>
      <c r="D495" s="49">
        <f t="shared" ref="D495:H495" si="95">D498</f>
        <v>500</v>
      </c>
      <c r="E495" s="49">
        <f t="shared" si="95"/>
        <v>700</v>
      </c>
      <c r="F495" s="49">
        <f t="shared" si="95"/>
        <v>500</v>
      </c>
      <c r="G495" s="49">
        <f t="shared" si="95"/>
        <v>500</v>
      </c>
      <c r="H495" s="49">
        <f t="shared" si="95"/>
        <v>500</v>
      </c>
      <c r="I495" s="215"/>
    </row>
    <row r="496" spans="1:9" outlineLevel="1">
      <c r="A496" s="86"/>
      <c r="B496" s="137">
        <v>642</v>
      </c>
      <c r="C496" s="142" t="s">
        <v>148</v>
      </c>
      <c r="D496" s="211"/>
      <c r="E496" s="211"/>
      <c r="F496" s="211"/>
      <c r="G496" s="211"/>
      <c r="H496" s="211"/>
      <c r="I496" s="215"/>
    </row>
    <row r="497" spans="1:9" outlineLevel="1">
      <c r="A497" s="86"/>
      <c r="B497" s="98">
        <v>642026</v>
      </c>
      <c r="C497" s="90" t="s">
        <v>147</v>
      </c>
      <c r="D497" s="254">
        <v>500</v>
      </c>
      <c r="E497" s="254">
        <v>700</v>
      </c>
      <c r="F497" s="91">
        <v>500</v>
      </c>
      <c r="G497" s="91">
        <v>500</v>
      </c>
      <c r="H497" s="91">
        <v>500</v>
      </c>
      <c r="I497" s="215"/>
    </row>
    <row r="498" spans="1:9" outlineLevel="1">
      <c r="A498" s="86"/>
      <c r="B498" s="110"/>
      <c r="C498" s="136" t="s">
        <v>107</v>
      </c>
      <c r="D498" s="203">
        <f t="shared" ref="D498:H498" si="96">SUM(D497)</f>
        <v>500</v>
      </c>
      <c r="E498" s="203">
        <f t="shared" si="96"/>
        <v>700</v>
      </c>
      <c r="F498" s="203">
        <f t="shared" si="96"/>
        <v>500</v>
      </c>
      <c r="G498" s="203">
        <f t="shared" si="96"/>
        <v>500</v>
      </c>
      <c r="H498" s="203">
        <f t="shared" si="96"/>
        <v>500</v>
      </c>
      <c r="I498" s="215"/>
    </row>
    <row r="499" spans="1:9" ht="13.5" outlineLevel="1" thickBot="1">
      <c r="A499" s="85"/>
      <c r="B499" s="86"/>
      <c r="C499" s="95"/>
      <c r="D499" s="211"/>
      <c r="E499" s="211"/>
      <c r="F499" s="211"/>
      <c r="G499" s="211"/>
      <c r="H499" s="211"/>
      <c r="I499" s="215"/>
    </row>
    <row r="500" spans="1:9" ht="13.5" outlineLevel="1" thickBot="1">
      <c r="A500" s="315" t="s">
        <v>15</v>
      </c>
      <c r="B500" s="316"/>
      <c r="C500" s="317"/>
      <c r="D500" s="213">
        <f>D6+D87+D94+D100+D130+D139+D145+D176+D209+D218+D243+D261+D268+D283+D312+D347+D368+D389+D431+D436+D441+D450+D455+D460+D465+D475+D495+D106</f>
        <v>1534700</v>
      </c>
      <c r="E500" s="213">
        <f>E6+E87+E94+E100+E130+E139+E145+E176+E209+E218+E243+E261+E268+E283+E312+E347+E368+E389+E431+E436+E441+E450+E455+E460+E465+E475+E495+E106</f>
        <v>1570550</v>
      </c>
      <c r="F500" s="213">
        <f>F6+F87+F94+F100+F130+F139+F145+F176+F209+F218+F243+F261+F268+F283+F312+F347+F368+F389+F431+F436+F441+F450+F455+F460+F465+F475+F495+F106</f>
        <v>1706310</v>
      </c>
      <c r="G500" s="213">
        <f>G6+G87+G94+G100+G130+G139+G145+G176+G209+G218+G243+G261+G268+G283+G312+G347+G368+G389+G431+G436+G441+G450+G455+G460+G465+G475+G495+G106</f>
        <v>1719590</v>
      </c>
      <c r="H500" s="213">
        <f>H6+H87+H94+H100+H130+H139+H145+H176+H209+H218+H243+H261+H268+H283+H312+H347+H368+H389+H431+H436+H441+H450+H455+H460+H465+H475+H495+H106</f>
        <v>1723480</v>
      </c>
      <c r="I500" s="215"/>
    </row>
    <row r="501" spans="1:9" ht="13.5" outlineLevel="1" thickBot="1">
      <c r="A501" s="145"/>
      <c r="B501" s="146"/>
      <c r="C501" s="147"/>
      <c r="D501" s="211"/>
      <c r="E501" s="211"/>
      <c r="F501" s="211"/>
      <c r="G501" s="211"/>
      <c r="H501" s="211"/>
      <c r="I501" s="215"/>
    </row>
    <row r="502" spans="1:9" ht="13.5" thickBot="1">
      <c r="A502" s="321" t="s">
        <v>26</v>
      </c>
      <c r="B502" s="322"/>
      <c r="C502" s="323"/>
      <c r="D502" s="176" t="s">
        <v>159</v>
      </c>
      <c r="E502" s="176" t="s">
        <v>159</v>
      </c>
      <c r="F502" s="176" t="s">
        <v>159</v>
      </c>
      <c r="G502" s="176" t="s">
        <v>159</v>
      </c>
      <c r="H502" s="177" t="s">
        <v>159</v>
      </c>
      <c r="I502" s="215"/>
    </row>
    <row r="503" spans="1:9" ht="13.5" outlineLevel="1" thickBot="1">
      <c r="A503" s="271" t="s">
        <v>149</v>
      </c>
      <c r="B503" s="272"/>
      <c r="C503" s="273"/>
      <c r="D503" s="82">
        <f t="shared" ref="D503:H503" si="97">D510</f>
        <v>2500</v>
      </c>
      <c r="E503" s="82">
        <f t="shared" si="97"/>
        <v>51380</v>
      </c>
      <c r="F503" s="82">
        <f t="shared" si="97"/>
        <v>27000</v>
      </c>
      <c r="G503" s="82">
        <f t="shared" si="97"/>
        <v>9000</v>
      </c>
      <c r="H503" s="82">
        <f t="shared" si="97"/>
        <v>8500</v>
      </c>
      <c r="I503" s="215"/>
    </row>
    <row r="504" spans="1:9" outlineLevel="1">
      <c r="A504" s="116"/>
      <c r="B504" s="102">
        <v>711001</v>
      </c>
      <c r="C504" s="103" t="s">
        <v>297</v>
      </c>
      <c r="D504" s="255">
        <v>0</v>
      </c>
      <c r="E504" s="255">
        <v>6200</v>
      </c>
      <c r="F504" s="92">
        <v>0</v>
      </c>
      <c r="G504" s="92">
        <v>0</v>
      </c>
      <c r="H504" s="92">
        <v>0</v>
      </c>
      <c r="I504" s="215"/>
    </row>
    <row r="505" spans="1:9" outlineLevel="1">
      <c r="A505" s="116"/>
      <c r="B505" s="102">
        <v>713002</v>
      </c>
      <c r="C505" s="103" t="s">
        <v>37</v>
      </c>
      <c r="D505" s="255">
        <v>1000</v>
      </c>
      <c r="E505" s="255">
        <v>0</v>
      </c>
      <c r="F505" s="92">
        <v>4000</v>
      </c>
      <c r="G505" s="92">
        <v>3000</v>
      </c>
      <c r="H505" s="92">
        <v>2500</v>
      </c>
      <c r="I505" s="215"/>
    </row>
    <row r="506" spans="1:9" ht="21" outlineLevel="1">
      <c r="A506" s="116"/>
      <c r="B506" s="102">
        <v>713004</v>
      </c>
      <c r="C506" s="103" t="s">
        <v>302</v>
      </c>
      <c r="D506" s="255">
        <v>0</v>
      </c>
      <c r="E506" s="255">
        <v>24140</v>
      </c>
      <c r="F506" s="92">
        <v>0</v>
      </c>
      <c r="G506" s="92">
        <v>0</v>
      </c>
      <c r="H506" s="92">
        <v>0</v>
      </c>
      <c r="I506" s="215"/>
    </row>
    <row r="507" spans="1:9" outlineLevel="1">
      <c r="A507" s="116"/>
      <c r="B507" s="102">
        <v>713004</v>
      </c>
      <c r="C507" s="103" t="s">
        <v>303</v>
      </c>
      <c r="D507" s="255">
        <v>0</v>
      </c>
      <c r="E507" s="255">
        <v>3600</v>
      </c>
      <c r="F507" s="92">
        <v>3000</v>
      </c>
      <c r="G507" s="92">
        <v>0</v>
      </c>
      <c r="H507" s="92">
        <v>0</v>
      </c>
      <c r="I507" s="215"/>
    </row>
    <row r="508" spans="1:9" outlineLevel="1">
      <c r="A508" s="116"/>
      <c r="B508" s="102">
        <v>711005</v>
      </c>
      <c r="C508" s="103" t="s">
        <v>298</v>
      </c>
      <c r="D508" s="255">
        <v>0</v>
      </c>
      <c r="E508" s="255">
        <v>11940</v>
      </c>
      <c r="F508" s="92">
        <v>0</v>
      </c>
      <c r="G508" s="92">
        <v>0</v>
      </c>
      <c r="H508" s="92">
        <v>0</v>
      </c>
      <c r="I508" s="215"/>
    </row>
    <row r="509" spans="1:9" outlineLevel="1">
      <c r="A509" s="116"/>
      <c r="B509" s="89">
        <v>716</v>
      </c>
      <c r="C509" s="90" t="s">
        <v>163</v>
      </c>
      <c r="D509" s="254">
        <v>1500</v>
      </c>
      <c r="E509" s="254">
        <v>5500</v>
      </c>
      <c r="F509" s="91">
        <v>20000</v>
      </c>
      <c r="G509" s="91">
        <v>6000</v>
      </c>
      <c r="H509" s="91">
        <v>6000</v>
      </c>
      <c r="I509" s="215"/>
    </row>
    <row r="510" spans="1:9" outlineLevel="1">
      <c r="A510" s="116"/>
      <c r="B510" s="88"/>
      <c r="C510" s="136" t="s">
        <v>107</v>
      </c>
      <c r="D510" s="203">
        <f t="shared" ref="D510:H510" si="98">SUM(D504:D509)</f>
        <v>2500</v>
      </c>
      <c r="E510" s="203">
        <f>SUM(E504:E509)</f>
        <v>51380</v>
      </c>
      <c r="F510" s="203">
        <f t="shared" si="98"/>
        <v>27000</v>
      </c>
      <c r="G510" s="203">
        <f t="shared" si="98"/>
        <v>9000</v>
      </c>
      <c r="H510" s="203">
        <f t="shared" si="98"/>
        <v>8500</v>
      </c>
      <c r="I510" s="215"/>
    </row>
    <row r="511" spans="1:9" outlineLevel="1">
      <c r="A511" s="116"/>
      <c r="B511" s="88"/>
      <c r="C511" s="84"/>
      <c r="D511" s="211"/>
      <c r="E511" s="211"/>
      <c r="F511" s="211"/>
      <c r="G511" s="211"/>
      <c r="H511" s="211"/>
      <c r="I511" s="215"/>
    </row>
    <row r="512" spans="1:9" ht="13.5" outlineLevel="1" thickBot="1">
      <c r="A512" s="116"/>
      <c r="B512" s="88"/>
      <c r="C512" s="84"/>
      <c r="D512" s="211"/>
      <c r="E512" s="211"/>
      <c r="F512" s="211"/>
      <c r="G512" s="211"/>
      <c r="H512" s="211"/>
      <c r="I512" s="215"/>
    </row>
    <row r="513" spans="1:9" ht="13.5" outlineLevel="1" thickBot="1">
      <c r="A513" s="178" t="s">
        <v>173</v>
      </c>
      <c r="B513" s="171" t="s">
        <v>194</v>
      </c>
      <c r="C513" s="274"/>
      <c r="D513" s="101">
        <f t="shared" ref="D513:H513" si="99">D528</f>
        <v>341750</v>
      </c>
      <c r="E513" s="101">
        <f t="shared" si="99"/>
        <v>380330</v>
      </c>
      <c r="F513" s="101">
        <f t="shared" si="99"/>
        <v>206000</v>
      </c>
      <c r="G513" s="101">
        <f t="shared" si="99"/>
        <v>132580</v>
      </c>
      <c r="H513" s="101">
        <f t="shared" si="99"/>
        <v>129000</v>
      </c>
      <c r="I513" s="215"/>
    </row>
    <row r="514" spans="1:9" outlineLevel="1">
      <c r="A514" s="116"/>
      <c r="B514" s="89">
        <v>717002</v>
      </c>
      <c r="C514" s="90" t="s">
        <v>264</v>
      </c>
      <c r="D514" s="255">
        <v>200000</v>
      </c>
      <c r="E514" s="255">
        <v>207000</v>
      </c>
      <c r="F514" s="92">
        <v>0</v>
      </c>
      <c r="G514" s="92">
        <v>0</v>
      </c>
      <c r="H514" s="92">
        <v>0</v>
      </c>
      <c r="I514" s="275"/>
    </row>
    <row r="515" spans="1:9" outlineLevel="1">
      <c r="A515" s="116"/>
      <c r="B515" s="102">
        <v>717001</v>
      </c>
      <c r="C515" s="90" t="s">
        <v>316</v>
      </c>
      <c r="D515" s="254">
        <v>0</v>
      </c>
      <c r="E515" s="254">
        <v>31870</v>
      </c>
      <c r="F515" s="91">
        <v>0</v>
      </c>
      <c r="G515" s="91">
        <v>30000</v>
      </c>
      <c r="H515" s="91">
        <v>20000</v>
      </c>
      <c r="I515" s="215"/>
    </row>
    <row r="516" spans="1:9" outlineLevel="1">
      <c r="A516" s="116"/>
      <c r="B516" s="89">
        <v>717001</v>
      </c>
      <c r="C516" s="90" t="s">
        <v>315</v>
      </c>
      <c r="D516" s="255">
        <v>0</v>
      </c>
      <c r="E516" s="255">
        <v>3930</v>
      </c>
      <c r="F516" s="92">
        <v>0</v>
      </c>
      <c r="G516" s="92">
        <v>22000</v>
      </c>
      <c r="H516" s="92">
        <v>30000</v>
      </c>
      <c r="I516" s="215"/>
    </row>
    <row r="517" spans="1:9" outlineLevel="1">
      <c r="A517" s="116"/>
      <c r="B517" s="89">
        <v>717001</v>
      </c>
      <c r="C517" s="90" t="s">
        <v>300</v>
      </c>
      <c r="D517" s="255">
        <v>0</v>
      </c>
      <c r="E517" s="255">
        <v>7750</v>
      </c>
      <c r="F517" s="92">
        <v>0</v>
      </c>
      <c r="G517" s="92">
        <v>0</v>
      </c>
      <c r="H517" s="92">
        <v>0</v>
      </c>
      <c r="I517" s="215"/>
    </row>
    <row r="518" spans="1:9" outlineLevel="1">
      <c r="A518" s="116"/>
      <c r="B518" s="89">
        <v>717001</v>
      </c>
      <c r="C518" s="90" t="s">
        <v>313</v>
      </c>
      <c r="D518" s="255">
        <v>0</v>
      </c>
      <c r="E518" s="255">
        <v>25000</v>
      </c>
      <c r="F518" s="92">
        <v>0</v>
      </c>
      <c r="G518" s="92">
        <v>0</v>
      </c>
      <c r="H518" s="92">
        <v>0</v>
      </c>
      <c r="I518" s="215"/>
    </row>
    <row r="519" spans="1:9" outlineLevel="1">
      <c r="A519" s="116"/>
      <c r="B519" s="89">
        <v>713004</v>
      </c>
      <c r="C519" s="90" t="s">
        <v>301</v>
      </c>
      <c r="D519" s="255">
        <v>0</v>
      </c>
      <c r="E519" s="255">
        <v>3100</v>
      </c>
      <c r="F519" s="92">
        <v>0</v>
      </c>
      <c r="G519" s="92">
        <v>0</v>
      </c>
      <c r="H519" s="92">
        <v>0</v>
      </c>
      <c r="I519" s="215"/>
    </row>
    <row r="520" spans="1:9" outlineLevel="1">
      <c r="A520" s="116"/>
      <c r="B520" s="89">
        <v>713004</v>
      </c>
      <c r="C520" s="90" t="s">
        <v>314</v>
      </c>
      <c r="D520" s="255">
        <v>0</v>
      </c>
      <c r="E520" s="255">
        <v>12500</v>
      </c>
      <c r="F520" s="92">
        <v>0</v>
      </c>
      <c r="G520" s="92">
        <v>0</v>
      </c>
      <c r="H520" s="92">
        <v>0</v>
      </c>
      <c r="I520" s="215"/>
    </row>
    <row r="521" spans="1:9" outlineLevel="1">
      <c r="A521" s="116"/>
      <c r="B521" s="89">
        <v>717001</v>
      </c>
      <c r="C521" s="90" t="s">
        <v>275</v>
      </c>
      <c r="D521" s="255">
        <v>0</v>
      </c>
      <c r="E521" s="255">
        <v>29600</v>
      </c>
      <c r="F521" s="92">
        <v>0</v>
      </c>
      <c r="G521" s="92">
        <v>0</v>
      </c>
      <c r="H521" s="92">
        <v>0</v>
      </c>
      <c r="I521" s="215"/>
    </row>
    <row r="522" spans="1:9" outlineLevel="1">
      <c r="A522" s="116"/>
      <c r="B522" s="89">
        <v>717001</v>
      </c>
      <c r="C522" s="90" t="s">
        <v>317</v>
      </c>
      <c r="D522" s="255">
        <v>112750</v>
      </c>
      <c r="E522" s="255">
        <v>30000</v>
      </c>
      <c r="F522" s="92">
        <v>0</v>
      </c>
      <c r="G522" s="92">
        <v>0</v>
      </c>
      <c r="H522" s="92">
        <v>0</v>
      </c>
      <c r="I522" s="215"/>
    </row>
    <row r="523" spans="1:9" outlineLevel="1">
      <c r="A523" s="116"/>
      <c r="B523" s="89">
        <v>717001</v>
      </c>
      <c r="C523" s="90" t="s">
        <v>299</v>
      </c>
      <c r="D523" s="255">
        <v>29000</v>
      </c>
      <c r="E523" s="255">
        <v>29580</v>
      </c>
      <c r="F523" s="92">
        <v>0</v>
      </c>
      <c r="G523" s="92">
        <v>0</v>
      </c>
      <c r="H523" s="92">
        <v>0</v>
      </c>
      <c r="I523" s="215"/>
    </row>
    <row r="524" spans="1:9" outlineLevel="1">
      <c r="A524" s="116"/>
      <c r="B524" s="89">
        <v>717002</v>
      </c>
      <c r="C524" s="90" t="s">
        <v>306</v>
      </c>
      <c r="D524" s="255">
        <v>0</v>
      </c>
      <c r="E524" s="255">
        <v>0</v>
      </c>
      <c r="F524" s="92">
        <v>100000</v>
      </c>
      <c r="G524" s="92">
        <v>0</v>
      </c>
      <c r="H524" s="92">
        <v>0</v>
      </c>
      <c r="I524" s="215"/>
    </row>
    <row r="525" spans="1:9" outlineLevel="1">
      <c r="A525" s="116"/>
      <c r="B525" s="89">
        <v>717001</v>
      </c>
      <c r="C525" s="90" t="s">
        <v>304</v>
      </c>
      <c r="D525" s="255">
        <v>0</v>
      </c>
      <c r="E525" s="255">
        <v>0</v>
      </c>
      <c r="F525" s="92">
        <v>6000</v>
      </c>
      <c r="G525" s="92">
        <v>0</v>
      </c>
      <c r="H525" s="92">
        <v>0</v>
      </c>
      <c r="I525" s="215"/>
    </row>
    <row r="526" spans="1:9" outlineLevel="1">
      <c r="A526" s="116"/>
      <c r="B526" s="89">
        <v>717001</v>
      </c>
      <c r="C526" s="90" t="s">
        <v>311</v>
      </c>
      <c r="D526" s="255">
        <v>0</v>
      </c>
      <c r="E526" s="255">
        <v>0</v>
      </c>
      <c r="F526" s="92">
        <v>70000</v>
      </c>
      <c r="G526" s="92">
        <v>0</v>
      </c>
      <c r="H526" s="92">
        <v>0</v>
      </c>
      <c r="I526" s="215"/>
    </row>
    <row r="527" spans="1:9" outlineLevel="1">
      <c r="A527" s="116"/>
      <c r="B527" s="89">
        <v>717001</v>
      </c>
      <c r="C527" s="90" t="s">
        <v>312</v>
      </c>
      <c r="D527" s="255">
        <v>0</v>
      </c>
      <c r="E527" s="255">
        <v>0</v>
      </c>
      <c r="F527" s="92">
        <v>30000</v>
      </c>
      <c r="G527" s="92">
        <v>80580</v>
      </c>
      <c r="H527" s="92">
        <v>79000</v>
      </c>
      <c r="I527" s="215"/>
    </row>
    <row r="528" spans="1:9" outlineLevel="1">
      <c r="A528" s="116"/>
      <c r="B528" s="88"/>
      <c r="C528" s="136" t="s">
        <v>107</v>
      </c>
      <c r="D528" s="179">
        <f>SUM(D514:D527)</f>
        <v>341750</v>
      </c>
      <c r="E528" s="179">
        <f>SUM(E514:E527)</f>
        <v>380330</v>
      </c>
      <c r="F528" s="179">
        <f>SUM(F514:F527)</f>
        <v>206000</v>
      </c>
      <c r="G528" s="179">
        <f>SUM(G514:G527)</f>
        <v>132580</v>
      </c>
      <c r="H528" s="179">
        <f>SUM(H514:H527)</f>
        <v>129000</v>
      </c>
      <c r="I528" s="215"/>
    </row>
    <row r="529" spans="1:9" outlineLevel="1">
      <c r="A529" s="116"/>
      <c r="B529" s="88"/>
      <c r="C529" s="84"/>
      <c r="D529" s="211"/>
      <c r="E529" s="211"/>
      <c r="F529" s="211"/>
      <c r="G529" s="211"/>
      <c r="H529" s="211"/>
      <c r="I529" s="215"/>
    </row>
    <row r="530" spans="1:9" ht="13.5" outlineLevel="1" thickBot="1">
      <c r="A530" s="116"/>
      <c r="B530" s="88"/>
      <c r="C530" s="84"/>
      <c r="D530" s="211"/>
      <c r="E530" s="211"/>
      <c r="F530" s="211"/>
      <c r="G530" s="211"/>
      <c r="H530" s="211"/>
      <c r="I530" s="215"/>
    </row>
    <row r="531" spans="1:9" ht="13.5" outlineLevel="1" thickBot="1">
      <c r="A531" s="318" t="s">
        <v>16</v>
      </c>
      <c r="B531" s="319"/>
      <c r="C531" s="320"/>
      <c r="D531" s="152">
        <f>D503+D513</f>
        <v>344250</v>
      </c>
      <c r="E531" s="152">
        <f t="shared" ref="E531:H531" si="100">E503+E513</f>
        <v>431710</v>
      </c>
      <c r="F531" s="152">
        <f t="shared" si="100"/>
        <v>233000</v>
      </c>
      <c r="G531" s="152">
        <f t="shared" si="100"/>
        <v>141580</v>
      </c>
      <c r="H531" s="152">
        <f t="shared" si="100"/>
        <v>137500</v>
      </c>
      <c r="I531" s="215"/>
    </row>
    <row r="532" spans="1:9" ht="13.5" outlineLevel="1" thickBot="1">
      <c r="A532" s="62"/>
      <c r="B532" s="62"/>
      <c r="C532" s="37"/>
      <c r="D532" s="211"/>
      <c r="E532" s="211"/>
      <c r="F532" s="211"/>
      <c r="G532" s="211"/>
      <c r="H532" s="211"/>
      <c r="I532" s="215"/>
    </row>
    <row r="533" spans="1:9" ht="13.5" thickBot="1">
      <c r="A533" s="78" t="s">
        <v>65</v>
      </c>
      <c r="B533" s="79"/>
      <c r="C533" s="80"/>
      <c r="D533" s="177" t="s">
        <v>159</v>
      </c>
      <c r="E533" s="177" t="s">
        <v>159</v>
      </c>
      <c r="F533" s="177" t="s">
        <v>159</v>
      </c>
      <c r="G533" s="176" t="s">
        <v>159</v>
      </c>
      <c r="H533" s="176" t="s">
        <v>159</v>
      </c>
      <c r="I533" s="215"/>
    </row>
    <row r="534" spans="1:9" ht="13.5" outlineLevel="1" thickBot="1">
      <c r="A534" s="123" t="s">
        <v>13</v>
      </c>
      <c r="B534" s="124"/>
      <c r="C534" s="125"/>
      <c r="D534" s="228">
        <f t="shared" ref="D534:H534" si="101">D540</f>
        <v>124450</v>
      </c>
      <c r="E534" s="228">
        <f t="shared" si="101"/>
        <v>124450</v>
      </c>
      <c r="F534" s="228">
        <f t="shared" si="101"/>
        <v>111980</v>
      </c>
      <c r="G534" s="228">
        <f t="shared" si="101"/>
        <v>47090</v>
      </c>
      <c r="H534" s="228">
        <f t="shared" si="101"/>
        <v>48890</v>
      </c>
      <c r="I534" s="215"/>
    </row>
    <row r="535" spans="1:9" outlineLevel="1">
      <c r="A535" s="120"/>
      <c r="B535" s="121">
        <v>821007</v>
      </c>
      <c r="C535" s="122" t="s">
        <v>212</v>
      </c>
      <c r="D535" s="255">
        <v>11470</v>
      </c>
      <c r="E535" s="255">
        <v>11470</v>
      </c>
      <c r="F535" s="92">
        <v>12090</v>
      </c>
      <c r="G535" s="92">
        <v>12590</v>
      </c>
      <c r="H535" s="92">
        <v>13090</v>
      </c>
      <c r="I535" s="215"/>
    </row>
    <row r="536" spans="1:9" outlineLevel="1">
      <c r="A536" s="120"/>
      <c r="B536" s="119">
        <v>821007001</v>
      </c>
      <c r="C536" s="122" t="s">
        <v>212</v>
      </c>
      <c r="D536" s="254">
        <v>17800</v>
      </c>
      <c r="E536" s="254">
        <v>17800</v>
      </c>
      <c r="F536" s="91">
        <v>19020</v>
      </c>
      <c r="G536" s="91">
        <v>19500</v>
      </c>
      <c r="H536" s="91">
        <v>20000</v>
      </c>
      <c r="I536" s="215"/>
    </row>
    <row r="537" spans="1:9" outlineLevel="1">
      <c r="A537" s="120"/>
      <c r="B537" s="119">
        <v>821007002</v>
      </c>
      <c r="C537" s="122" t="s">
        <v>212</v>
      </c>
      <c r="D537" s="254">
        <v>3480</v>
      </c>
      <c r="E537" s="254">
        <v>3480</v>
      </c>
      <c r="F537" s="91">
        <v>3620</v>
      </c>
      <c r="G537" s="91">
        <v>4000</v>
      </c>
      <c r="H537" s="91">
        <v>4400</v>
      </c>
      <c r="I537" s="215"/>
    </row>
    <row r="538" spans="1:9" outlineLevel="1">
      <c r="A538" s="120"/>
      <c r="B538" s="119">
        <v>821007003</v>
      </c>
      <c r="C538" s="122" t="s">
        <v>212</v>
      </c>
      <c r="D538" s="258">
        <v>11040</v>
      </c>
      <c r="E538" s="258">
        <v>11040</v>
      </c>
      <c r="F538" s="250">
        <v>10710</v>
      </c>
      <c r="G538" s="250">
        <v>11000</v>
      </c>
      <c r="H538" s="250">
        <v>11400</v>
      </c>
      <c r="I538" s="215"/>
    </row>
    <row r="539" spans="1:9" outlineLevel="1">
      <c r="A539" s="120"/>
      <c r="B539" s="119">
        <v>821007</v>
      </c>
      <c r="C539" s="251" t="s">
        <v>246</v>
      </c>
      <c r="D539" s="258">
        <v>80660</v>
      </c>
      <c r="E539" s="258">
        <v>80660</v>
      </c>
      <c r="F539" s="250">
        <v>66540</v>
      </c>
      <c r="G539" s="250">
        <v>0</v>
      </c>
      <c r="H539" s="250">
        <v>0</v>
      </c>
      <c r="I539" s="215"/>
    </row>
    <row r="540" spans="1:9" ht="13.5" outlineLevel="1" thickBot="1">
      <c r="A540" s="116"/>
      <c r="B540" s="88"/>
      <c r="C540" s="136" t="s">
        <v>107</v>
      </c>
      <c r="D540" s="214">
        <f t="shared" ref="D540:H540" si="102">SUM(D535:D539)</f>
        <v>124450</v>
      </c>
      <c r="E540" s="214">
        <f t="shared" si="102"/>
        <v>124450</v>
      </c>
      <c r="F540" s="214">
        <f t="shared" si="102"/>
        <v>111980</v>
      </c>
      <c r="G540" s="214">
        <f t="shared" si="102"/>
        <v>47090</v>
      </c>
      <c r="H540" s="214">
        <f t="shared" si="102"/>
        <v>48890</v>
      </c>
      <c r="I540" s="215"/>
    </row>
    <row r="541" spans="1:9" ht="13.5" outlineLevel="1" thickBot="1">
      <c r="A541" s="315" t="s">
        <v>162</v>
      </c>
      <c r="B541" s="316"/>
      <c r="C541" s="317"/>
      <c r="D541" s="152">
        <f>D534</f>
        <v>124450</v>
      </c>
      <c r="E541" s="152">
        <f t="shared" ref="E541:H541" si="103">E534</f>
        <v>124450</v>
      </c>
      <c r="F541" s="152">
        <f t="shared" si="103"/>
        <v>111980</v>
      </c>
      <c r="G541" s="152">
        <f t="shared" si="103"/>
        <v>47090</v>
      </c>
      <c r="H541" s="152">
        <f t="shared" si="103"/>
        <v>48890</v>
      </c>
      <c r="I541" s="215"/>
    </row>
    <row r="542" spans="1:9" outlineLevel="1">
      <c r="A542" s="133"/>
      <c r="B542" s="129"/>
      <c r="C542" s="148"/>
      <c r="D542" s="211"/>
      <c r="E542" s="211"/>
      <c r="F542" s="211"/>
      <c r="G542" s="211"/>
      <c r="H542" s="211"/>
      <c r="I542" s="215"/>
    </row>
    <row r="543" spans="1:9" outlineLevel="1">
      <c r="A543" s="133"/>
      <c r="B543" s="129"/>
      <c r="C543" s="148"/>
      <c r="D543" s="211"/>
      <c r="E543" s="211"/>
      <c r="F543" s="211"/>
      <c r="G543" s="211"/>
      <c r="H543" s="211"/>
      <c r="I543" s="215"/>
    </row>
    <row r="544" spans="1:9" outlineLevel="1">
      <c r="A544" s="133"/>
      <c r="B544" s="129"/>
      <c r="C544" s="148"/>
      <c r="D544" s="211"/>
      <c r="E544" s="211"/>
      <c r="F544" s="211"/>
      <c r="G544" s="211"/>
      <c r="H544" s="211"/>
      <c r="I544" s="215"/>
    </row>
    <row r="545" spans="1:9" ht="13.5" thickBot="1">
      <c r="A545" s="149"/>
      <c r="B545" s="150"/>
      <c r="C545" s="151"/>
      <c r="D545" s="211"/>
      <c r="E545" s="211"/>
      <c r="F545" s="211"/>
      <c r="G545" s="211"/>
      <c r="H545" s="211"/>
      <c r="I545" s="215"/>
    </row>
    <row r="546" spans="1:9" ht="15.75" thickBot="1">
      <c r="A546" s="56" t="s">
        <v>17</v>
      </c>
      <c r="B546" s="57"/>
      <c r="C546" s="58"/>
      <c r="D546" s="177" t="s">
        <v>159</v>
      </c>
      <c r="E546" s="177" t="s">
        <v>159</v>
      </c>
      <c r="F546" s="177" t="s">
        <v>159</v>
      </c>
      <c r="G546" s="177" t="s">
        <v>159</v>
      </c>
      <c r="H546" s="177" t="s">
        <v>159</v>
      </c>
      <c r="I546" s="215"/>
    </row>
    <row r="547" spans="1:9" ht="14.25">
      <c r="A547" s="54" t="s">
        <v>15</v>
      </c>
      <c r="B547" s="34"/>
      <c r="C547" s="35"/>
      <c r="D547" s="259">
        <f>D495+D475+D465+D460+D455+D450+D441+D436+D431+D389+D368+D347+D312+D283+D268+D261+D243+D218+D209+D176+D145+D139+D130+D100+D87+D94+D6+D106</f>
        <v>1534700</v>
      </c>
      <c r="E547" s="259">
        <f>E495+E475+E465+E460+E455+E450+E441+E436+E431+E389+E368+E347+E312+E283+E268+E261+E243+E218+E209+E176+E145+E139+E130+E100+E87+E94+E6+E106</f>
        <v>1570550</v>
      </c>
      <c r="F547" s="229">
        <f>F495+F475+F465+F460+F455+F450+F441+F436+F431+F389+F368+F347+F312+F283+F268+F261+F243+F218+F209+F176+F145+F139+F130+F100+F87+F94+F6+F106</f>
        <v>1706310</v>
      </c>
      <c r="G547" s="229">
        <f>G495+G475+G465+G460+G455+G450+G441+G436+G431+G389+G368+G347+G312+G283+G268+G261+G243+G218+G209+G176+G145+G139+G130+G100+G87+G94+G6+G106</f>
        <v>1719590</v>
      </c>
      <c r="H547" s="229">
        <f>H495+H475+H465+H460+H455+H450+H441+H436+H431+H389+H368+H347+H312+H283+H268+H261+H243+H218+H209+H176+H145+H139+H130+H100+H87+H94+H6+H106</f>
        <v>1723480</v>
      </c>
      <c r="I547" s="215"/>
    </row>
    <row r="548" spans="1:9" ht="14.25">
      <c r="A548" s="53" t="s">
        <v>16</v>
      </c>
      <c r="B548" s="28"/>
      <c r="C548" s="29"/>
      <c r="D548" s="260">
        <f t="shared" ref="D548:H548" si="104">D531</f>
        <v>344250</v>
      </c>
      <c r="E548" s="260">
        <f t="shared" si="104"/>
        <v>431710</v>
      </c>
      <c r="F548" s="230">
        <f t="shared" si="104"/>
        <v>233000</v>
      </c>
      <c r="G548" s="230">
        <f t="shared" si="104"/>
        <v>141580</v>
      </c>
      <c r="H548" s="230">
        <f t="shared" si="104"/>
        <v>137500</v>
      </c>
      <c r="I548" s="215"/>
    </row>
    <row r="549" spans="1:9" ht="15" thickBot="1">
      <c r="A549" s="55" t="s">
        <v>68</v>
      </c>
      <c r="B549" s="36"/>
      <c r="C549" s="33"/>
      <c r="D549" s="261">
        <f t="shared" ref="D549:H549" si="105">D541</f>
        <v>124450</v>
      </c>
      <c r="E549" s="261">
        <f t="shared" si="105"/>
        <v>124450</v>
      </c>
      <c r="F549" s="231">
        <f t="shared" si="105"/>
        <v>111980</v>
      </c>
      <c r="G549" s="231">
        <f t="shared" si="105"/>
        <v>47090</v>
      </c>
      <c r="H549" s="231">
        <f t="shared" si="105"/>
        <v>48890</v>
      </c>
      <c r="I549" s="215"/>
    </row>
    <row r="550" spans="1:9" ht="15.75" thickBot="1">
      <c r="A550" s="309" t="s">
        <v>67</v>
      </c>
      <c r="B550" s="310"/>
      <c r="C550" s="311"/>
      <c r="D550" s="232">
        <f t="shared" ref="D550:H550" si="106">D547+D548+D549</f>
        <v>2003400</v>
      </c>
      <c r="E550" s="232">
        <f t="shared" si="106"/>
        <v>2126710</v>
      </c>
      <c r="F550" s="232">
        <f t="shared" si="106"/>
        <v>2051290</v>
      </c>
      <c r="G550" s="232">
        <f t="shared" si="106"/>
        <v>1908260</v>
      </c>
      <c r="H550" s="232">
        <f t="shared" si="106"/>
        <v>1909870</v>
      </c>
      <c r="I550" s="215"/>
    </row>
    <row r="551" spans="1:9" ht="15" thickBot="1">
      <c r="A551" s="324" t="s">
        <v>254</v>
      </c>
      <c r="B551" s="325"/>
      <c r="C551" s="326"/>
      <c r="D551" s="262">
        <f>príjmy!C71</f>
        <v>1923450</v>
      </c>
      <c r="E551" s="262">
        <f>príjmy!D71</f>
        <v>1954910</v>
      </c>
      <c r="F551" s="233">
        <f>príjmy!E71</f>
        <v>2041340</v>
      </c>
      <c r="G551" s="233">
        <f>príjmy!F71</f>
        <v>1907260</v>
      </c>
      <c r="H551" s="233">
        <f>príjmy!G71</f>
        <v>1908870</v>
      </c>
      <c r="I551" s="215"/>
    </row>
    <row r="552" spans="1:9" ht="15" thickBot="1">
      <c r="A552" s="270" t="s">
        <v>221</v>
      </c>
      <c r="B552" s="270"/>
      <c r="C552" s="270"/>
      <c r="D552" s="262">
        <f>príjmy!C72</f>
        <v>1000</v>
      </c>
      <c r="E552" s="262">
        <f>príjmy!D72</f>
        <v>16000</v>
      </c>
      <c r="F552" s="233">
        <f>príjmy!E72</f>
        <v>1000</v>
      </c>
      <c r="G552" s="233">
        <f>príjmy!F72</f>
        <v>1000</v>
      </c>
      <c r="H552" s="233">
        <f>príjmy!G72</f>
        <v>1000</v>
      </c>
      <c r="I552" s="215"/>
    </row>
    <row r="553" spans="1:9" ht="15" thickBot="1">
      <c r="A553" s="270" t="s">
        <v>253</v>
      </c>
      <c r="B553" s="270"/>
      <c r="C553" s="270"/>
      <c r="D553" s="262">
        <f>príjmy!C73</f>
        <v>78950</v>
      </c>
      <c r="E553" s="262">
        <f>príjmy!D73</f>
        <v>155800</v>
      </c>
      <c r="F553" s="233">
        <f>príjmy!E73</f>
        <v>8950</v>
      </c>
      <c r="G553" s="233">
        <f>príjmy!F73</f>
        <v>0</v>
      </c>
      <c r="H553" s="233">
        <f>príjmy!G73</f>
        <v>0</v>
      </c>
      <c r="I553" s="215"/>
    </row>
    <row r="554" spans="1:9" ht="15.75" thickBot="1">
      <c r="A554" s="309" t="s">
        <v>14</v>
      </c>
      <c r="B554" s="310"/>
      <c r="C554" s="311"/>
      <c r="D554" s="232">
        <f t="shared" ref="D554:H554" si="107">SUM(D551:D553)</f>
        <v>2003400</v>
      </c>
      <c r="E554" s="232">
        <f t="shared" si="107"/>
        <v>2126710</v>
      </c>
      <c r="F554" s="232">
        <f t="shared" si="107"/>
        <v>2051290</v>
      </c>
      <c r="G554" s="232">
        <f t="shared" si="107"/>
        <v>1908260</v>
      </c>
      <c r="H554" s="232">
        <f t="shared" si="107"/>
        <v>1909870</v>
      </c>
      <c r="I554" s="215"/>
    </row>
    <row r="555" spans="1:9" ht="16.5" thickBot="1">
      <c r="A555" s="30" t="s">
        <v>66</v>
      </c>
      <c r="B555" s="31"/>
      <c r="C555" s="32"/>
      <c r="D555" s="234">
        <f t="shared" ref="D555:H555" si="108">D554-D550</f>
        <v>0</v>
      </c>
      <c r="E555" s="234">
        <f t="shared" si="108"/>
        <v>0</v>
      </c>
      <c r="F555" s="234">
        <f t="shared" si="108"/>
        <v>0</v>
      </c>
      <c r="G555" s="234">
        <f t="shared" si="108"/>
        <v>0</v>
      </c>
      <c r="H555" s="234">
        <f t="shared" si="108"/>
        <v>0</v>
      </c>
      <c r="I555" s="215"/>
    </row>
    <row r="556" spans="1:9">
      <c r="A556" s="126"/>
      <c r="B556" s="127"/>
      <c r="C556" s="128"/>
      <c r="D556" s="204"/>
      <c r="E556" s="204"/>
      <c r="F556" s="204"/>
      <c r="G556" s="204"/>
      <c r="H556" s="204"/>
      <c r="I556" s="215"/>
    </row>
    <row r="557" spans="1:9">
      <c r="A557" s="120"/>
      <c r="B557" s="129"/>
      <c r="C557" s="130"/>
      <c r="D557" s="204"/>
      <c r="E557" s="204"/>
      <c r="F557" s="204"/>
      <c r="G557" s="204"/>
      <c r="H557" s="204"/>
      <c r="I557" s="215"/>
    </row>
    <row r="558" spans="1:9">
      <c r="A558" s="120" t="s">
        <v>279</v>
      </c>
      <c r="B558" s="129"/>
      <c r="C558" s="131"/>
      <c r="D558" s="204"/>
      <c r="E558" s="204"/>
      <c r="F558" s="204"/>
      <c r="G558" s="204"/>
      <c r="H558" s="204"/>
      <c r="I558" s="215"/>
    </row>
    <row r="559" spans="1:9">
      <c r="A559" s="95"/>
      <c r="B559" s="96" t="s">
        <v>280</v>
      </c>
      <c r="C559" s="97"/>
      <c r="D559" s="204"/>
      <c r="E559" s="204"/>
      <c r="F559" s="204"/>
      <c r="G559" s="204"/>
      <c r="H559" s="204"/>
      <c r="I559" s="215"/>
    </row>
    <row r="560" spans="1:9">
      <c r="A560" s="120"/>
      <c r="B560" s="129"/>
      <c r="C560" s="132"/>
      <c r="D560" s="204"/>
      <c r="E560" s="204"/>
      <c r="F560" s="204"/>
      <c r="G560" s="204"/>
      <c r="H560" s="204"/>
      <c r="I560" s="215"/>
    </row>
    <row r="561" spans="1:9">
      <c r="A561" s="120"/>
      <c r="B561" s="129"/>
      <c r="C561" s="132"/>
      <c r="D561" s="204"/>
      <c r="E561" s="204"/>
      <c r="F561" s="204"/>
      <c r="G561" s="204"/>
      <c r="H561" s="204"/>
      <c r="I561" s="215"/>
    </row>
    <row r="562" spans="1:9">
      <c r="A562" s="120"/>
      <c r="B562" s="129"/>
      <c r="C562" s="132"/>
      <c r="D562" s="204"/>
      <c r="E562" s="204"/>
      <c r="F562" s="204"/>
      <c r="G562" s="204"/>
      <c r="H562" s="204"/>
      <c r="I562" s="215"/>
    </row>
    <row r="563" spans="1:9">
      <c r="A563" s="120"/>
      <c r="B563" s="129"/>
      <c r="C563" s="132"/>
      <c r="D563" s="204"/>
      <c r="E563" s="204"/>
      <c r="F563" s="204"/>
      <c r="G563" s="204"/>
      <c r="H563" s="204"/>
      <c r="I563" s="215"/>
    </row>
    <row r="564" spans="1:9">
      <c r="A564" s="120"/>
      <c r="B564" s="133"/>
      <c r="C564" s="120"/>
      <c r="D564" s="204"/>
      <c r="E564" s="204"/>
      <c r="F564" s="204"/>
      <c r="G564" s="204"/>
      <c r="H564" s="204"/>
      <c r="I564" s="215"/>
    </row>
    <row r="565" spans="1:9">
      <c r="A565" s="120"/>
      <c r="B565" s="133"/>
      <c r="C565" s="120"/>
      <c r="D565" s="204"/>
      <c r="E565" s="204"/>
      <c r="F565" s="204"/>
      <c r="G565" s="204"/>
      <c r="H565" s="204"/>
      <c r="I565" s="215"/>
    </row>
    <row r="566" spans="1:9" ht="15">
      <c r="A566" s="120"/>
      <c r="B566" s="120"/>
      <c r="C566" s="134"/>
      <c r="D566" s="204"/>
      <c r="E566" s="204"/>
      <c r="F566" s="204"/>
      <c r="G566" s="204"/>
      <c r="H566" s="204"/>
      <c r="I566" s="215"/>
    </row>
    <row r="567" spans="1:9" ht="15">
      <c r="A567" s="120"/>
      <c r="B567" s="120"/>
      <c r="C567" s="135"/>
      <c r="D567" s="204"/>
      <c r="E567" s="204"/>
      <c r="F567" s="204"/>
      <c r="G567" s="204"/>
      <c r="H567" s="204"/>
      <c r="I567" s="215"/>
    </row>
    <row r="568" spans="1:9" ht="15">
      <c r="A568" s="120"/>
      <c r="B568" s="120"/>
      <c r="C568" s="135"/>
      <c r="D568" s="204"/>
      <c r="E568" s="204"/>
      <c r="F568" s="204"/>
      <c r="G568" s="204"/>
      <c r="H568" s="204"/>
      <c r="I568" s="215"/>
    </row>
    <row r="569" spans="1:9" ht="15">
      <c r="A569" s="120"/>
      <c r="B569" s="120"/>
      <c r="C569" s="135"/>
      <c r="D569" s="204"/>
      <c r="E569" s="204"/>
      <c r="F569" s="204"/>
      <c r="G569" s="204"/>
      <c r="H569" s="204"/>
      <c r="I569" s="215"/>
    </row>
    <row r="570" spans="1:9">
      <c r="A570" s="120"/>
      <c r="B570" s="120"/>
      <c r="C570" s="120"/>
      <c r="D570" s="204"/>
      <c r="E570" s="204"/>
      <c r="F570" s="204"/>
      <c r="G570" s="204"/>
      <c r="H570" s="204"/>
      <c r="I570" s="215"/>
    </row>
    <row r="571" spans="1:9">
      <c r="A571" s="126"/>
      <c r="B571" s="126"/>
      <c r="C571" s="126"/>
      <c r="D571" s="204"/>
      <c r="E571" s="204"/>
      <c r="F571" s="204"/>
      <c r="G571" s="204"/>
      <c r="H571" s="204"/>
      <c r="I571" s="215"/>
    </row>
    <row r="572" spans="1:9">
      <c r="A572" s="126"/>
      <c r="B572" s="126"/>
      <c r="C572" s="126"/>
      <c r="D572" s="204"/>
      <c r="E572" s="204"/>
      <c r="F572" s="204"/>
      <c r="G572" s="204"/>
      <c r="H572" s="204"/>
      <c r="I572" s="215"/>
    </row>
    <row r="573" spans="1:9">
      <c r="A573" s="126"/>
      <c r="B573" s="126"/>
      <c r="C573" s="126"/>
      <c r="D573" s="204"/>
      <c r="E573" s="204"/>
      <c r="F573" s="204"/>
      <c r="G573" s="204"/>
      <c r="H573" s="204"/>
      <c r="I573" s="215"/>
    </row>
    <row r="574" spans="1:9">
      <c r="A574" s="126"/>
      <c r="B574" s="126"/>
      <c r="C574" s="126"/>
      <c r="D574" s="204"/>
      <c r="E574" s="204"/>
      <c r="F574" s="204"/>
      <c r="G574" s="204"/>
      <c r="H574" s="204"/>
      <c r="I574" s="215"/>
    </row>
    <row r="575" spans="1:9">
      <c r="A575" s="126"/>
      <c r="B575" s="126"/>
      <c r="C575" s="126"/>
      <c r="D575" s="204"/>
      <c r="E575" s="204"/>
      <c r="F575" s="204"/>
      <c r="G575" s="204"/>
      <c r="H575" s="204"/>
      <c r="I575" s="215"/>
    </row>
    <row r="576" spans="1:9">
      <c r="A576" s="126"/>
      <c r="B576" s="126"/>
      <c r="C576" s="126"/>
      <c r="D576" s="204"/>
      <c r="E576" s="204"/>
      <c r="F576" s="204"/>
      <c r="G576" s="204"/>
      <c r="H576" s="204"/>
      <c r="I576" s="215"/>
    </row>
    <row r="577" spans="1:9">
      <c r="A577" s="126"/>
      <c r="B577" s="126"/>
      <c r="C577" s="126"/>
      <c r="D577" s="204"/>
      <c r="E577" s="204"/>
      <c r="F577" s="204"/>
      <c r="G577" s="204"/>
      <c r="H577" s="204"/>
      <c r="I577" s="215"/>
    </row>
    <row r="578" spans="1:9">
      <c r="A578" s="154"/>
      <c r="B578" s="126"/>
      <c r="C578" s="126"/>
      <c r="D578" s="204"/>
      <c r="E578" s="204"/>
      <c r="F578" s="204"/>
      <c r="G578" s="204"/>
      <c r="H578" s="204"/>
      <c r="I578" s="215"/>
    </row>
    <row r="579" spans="1:9">
      <c r="A579" s="126"/>
      <c r="B579" s="127"/>
      <c r="C579" s="128"/>
      <c r="D579" s="204"/>
      <c r="E579" s="204"/>
      <c r="F579" s="204"/>
      <c r="G579" s="204"/>
      <c r="H579" s="204"/>
      <c r="I579" s="215"/>
    </row>
    <row r="580" spans="1:9">
      <c r="A580" s="126"/>
      <c r="B580" s="127"/>
      <c r="C580" s="128"/>
      <c r="D580" s="204"/>
      <c r="E580" s="204"/>
      <c r="F580" s="204"/>
      <c r="G580" s="204"/>
      <c r="H580" s="204"/>
      <c r="I580" s="215"/>
    </row>
    <row r="581" spans="1:9">
      <c r="A581" s="126"/>
      <c r="B581" s="127"/>
      <c r="C581" s="128"/>
      <c r="D581" s="204"/>
      <c r="E581" s="204"/>
      <c r="F581" s="204"/>
      <c r="G581" s="204"/>
      <c r="H581" s="204"/>
      <c r="I581" s="215"/>
    </row>
    <row r="582" spans="1:9">
      <c r="A582" s="126"/>
      <c r="B582" s="127"/>
      <c r="C582" s="128"/>
      <c r="D582" s="204"/>
      <c r="E582" s="204"/>
      <c r="F582" s="204"/>
      <c r="G582" s="204"/>
      <c r="H582" s="204"/>
      <c r="I582" s="215"/>
    </row>
    <row r="583" spans="1:9">
      <c r="A583" s="126"/>
      <c r="B583" s="127"/>
      <c r="C583" s="128"/>
      <c r="D583" s="204"/>
      <c r="E583" s="204"/>
      <c r="F583" s="204"/>
      <c r="G583" s="204"/>
      <c r="H583" s="204"/>
      <c r="I583" s="215"/>
    </row>
    <row r="584" spans="1:9">
      <c r="A584" s="126"/>
      <c r="B584" s="127"/>
      <c r="C584" s="128"/>
      <c r="D584" s="204"/>
      <c r="E584" s="204"/>
      <c r="F584" s="204"/>
      <c r="G584" s="204"/>
      <c r="H584" s="204"/>
      <c r="I584" s="215"/>
    </row>
    <row r="585" spans="1:9">
      <c r="A585" s="126"/>
      <c r="B585" s="127"/>
      <c r="C585" s="128"/>
      <c r="D585" s="204"/>
      <c r="E585" s="204"/>
      <c r="F585" s="204"/>
      <c r="G585" s="204"/>
      <c r="H585" s="204"/>
      <c r="I585" s="215"/>
    </row>
    <row r="586" spans="1:9">
      <c r="A586" s="126"/>
      <c r="B586" s="127"/>
      <c r="C586" s="128"/>
      <c r="D586" s="204"/>
      <c r="E586" s="204"/>
      <c r="F586" s="204"/>
      <c r="G586" s="204"/>
      <c r="H586" s="204"/>
      <c r="I586" s="215"/>
    </row>
    <row r="587" spans="1:9">
      <c r="A587" s="126"/>
      <c r="B587" s="127"/>
      <c r="C587" s="128"/>
      <c r="D587" s="204"/>
      <c r="E587" s="204"/>
      <c r="F587" s="204"/>
      <c r="G587" s="204"/>
      <c r="H587" s="204"/>
      <c r="I587" s="215"/>
    </row>
    <row r="588" spans="1:9">
      <c r="A588" s="126"/>
      <c r="B588" s="127"/>
      <c r="C588" s="128"/>
      <c r="D588" s="204"/>
      <c r="E588" s="204"/>
      <c r="F588" s="204"/>
      <c r="G588" s="204"/>
      <c r="H588" s="204"/>
      <c r="I588" s="215"/>
    </row>
    <row r="589" spans="1:9">
      <c r="A589" s="126"/>
      <c r="B589" s="127"/>
      <c r="C589" s="128"/>
      <c r="D589" s="204"/>
      <c r="E589" s="204"/>
      <c r="F589" s="204"/>
      <c r="G589" s="204"/>
      <c r="H589" s="204"/>
    </row>
    <row r="590" spans="1:9">
      <c r="A590" s="126"/>
      <c r="B590" s="127"/>
      <c r="C590" s="128"/>
      <c r="D590" s="204"/>
      <c r="E590" s="204"/>
      <c r="F590" s="204"/>
      <c r="G590" s="204"/>
      <c r="H590" s="204"/>
    </row>
    <row r="591" spans="1:9">
      <c r="A591" s="126"/>
      <c r="B591" s="127"/>
      <c r="C591" s="128"/>
      <c r="D591" s="204"/>
      <c r="E591" s="204"/>
      <c r="F591" s="204"/>
      <c r="G591" s="204"/>
      <c r="H591" s="204"/>
    </row>
    <row r="592" spans="1:9">
      <c r="A592" s="126"/>
      <c r="B592" s="127"/>
      <c r="C592" s="128"/>
      <c r="D592" s="204"/>
      <c r="E592" s="204"/>
      <c r="F592" s="204"/>
      <c r="G592" s="204"/>
      <c r="H592" s="204"/>
    </row>
    <row r="593" spans="1:8">
      <c r="A593" s="126"/>
      <c r="B593" s="127"/>
      <c r="C593" s="128"/>
      <c r="D593" s="204"/>
      <c r="E593" s="204"/>
      <c r="F593" s="204"/>
      <c r="G593" s="204"/>
      <c r="H593" s="204"/>
    </row>
    <row r="594" spans="1:8">
      <c r="A594" s="126"/>
      <c r="B594" s="127"/>
      <c r="C594" s="128"/>
      <c r="D594" s="204"/>
      <c r="E594" s="204"/>
      <c r="F594" s="204"/>
      <c r="G594" s="204"/>
      <c r="H594" s="204"/>
    </row>
    <row r="595" spans="1:8">
      <c r="A595" s="126"/>
      <c r="B595" s="127"/>
      <c r="C595" s="128"/>
      <c r="D595" s="204"/>
      <c r="E595" s="204"/>
      <c r="F595" s="204"/>
      <c r="G595" s="204"/>
      <c r="H595" s="204"/>
    </row>
    <row r="596" spans="1:8">
      <c r="A596" s="126"/>
      <c r="B596" s="127"/>
      <c r="C596" s="128"/>
      <c r="D596" s="204"/>
      <c r="E596" s="204"/>
      <c r="F596" s="204"/>
      <c r="G596" s="204"/>
      <c r="H596" s="204"/>
    </row>
    <row r="597" spans="1:8">
      <c r="D597" s="204"/>
      <c r="E597" s="204"/>
      <c r="F597" s="204"/>
      <c r="G597" s="204"/>
      <c r="H597" s="204"/>
    </row>
    <row r="598" spans="1:8">
      <c r="D598" s="204"/>
      <c r="E598" s="204"/>
      <c r="F598" s="204"/>
      <c r="G598" s="204"/>
      <c r="H598" s="204"/>
    </row>
    <row r="599" spans="1:8">
      <c r="D599" s="204"/>
      <c r="E599" s="204"/>
      <c r="F599" s="204"/>
      <c r="G599" s="204"/>
      <c r="H599" s="204"/>
    </row>
    <row r="600" spans="1:8">
      <c r="D600" s="204"/>
      <c r="E600" s="204"/>
      <c r="F600" s="204"/>
      <c r="G600" s="204"/>
      <c r="H600" s="204"/>
    </row>
    <row r="601" spans="1:8">
      <c r="D601" s="204"/>
      <c r="E601" s="204"/>
      <c r="F601" s="204"/>
      <c r="G601" s="204"/>
      <c r="H601" s="204"/>
    </row>
    <row r="602" spans="1:8">
      <c r="B602" s="10"/>
      <c r="C602" s="10"/>
      <c r="D602" s="204"/>
      <c r="E602" s="204"/>
      <c r="F602" s="204"/>
      <c r="G602" s="204"/>
      <c r="H602" s="204"/>
    </row>
    <row r="603" spans="1:8">
      <c r="B603" s="10"/>
      <c r="C603" s="10"/>
      <c r="D603" s="204"/>
      <c r="E603" s="204"/>
      <c r="F603" s="204"/>
      <c r="G603" s="204"/>
      <c r="H603" s="204"/>
    </row>
    <row r="604" spans="1:8">
      <c r="B604" s="10"/>
      <c r="C604" s="10"/>
      <c r="D604" s="204"/>
      <c r="E604" s="204"/>
      <c r="F604" s="204"/>
      <c r="G604" s="204"/>
      <c r="H604" s="204"/>
    </row>
    <row r="605" spans="1:8">
      <c r="B605" s="10"/>
      <c r="C605" s="10"/>
      <c r="D605" s="204"/>
      <c r="E605" s="204"/>
      <c r="F605" s="204"/>
      <c r="G605" s="204"/>
      <c r="H605" s="204"/>
    </row>
    <row r="606" spans="1:8">
      <c r="B606" s="10"/>
      <c r="C606" s="10"/>
      <c r="D606" s="204"/>
      <c r="E606" s="204"/>
      <c r="F606" s="204"/>
      <c r="G606" s="204"/>
      <c r="H606" s="204"/>
    </row>
    <row r="607" spans="1:8">
      <c r="B607" s="10"/>
      <c r="C607" s="10"/>
      <c r="D607" s="204"/>
      <c r="E607" s="204"/>
      <c r="F607" s="204"/>
      <c r="G607" s="204"/>
      <c r="H607" s="204"/>
    </row>
    <row r="608" spans="1:8">
      <c r="B608" s="10"/>
      <c r="C608" s="10"/>
      <c r="D608" s="204"/>
      <c r="E608" s="204"/>
      <c r="F608" s="204"/>
      <c r="G608" s="204"/>
      <c r="H608" s="204"/>
    </row>
    <row r="609" spans="2:8">
      <c r="B609" s="10"/>
      <c r="C609" s="10"/>
      <c r="D609" s="204"/>
      <c r="E609" s="204"/>
      <c r="F609" s="204"/>
      <c r="G609" s="204"/>
      <c r="H609" s="204"/>
    </row>
    <row r="610" spans="2:8">
      <c r="B610" s="10"/>
      <c r="C610" s="10"/>
      <c r="D610" s="204"/>
      <c r="E610" s="204"/>
      <c r="F610" s="204"/>
      <c r="G610" s="204"/>
      <c r="H610" s="204"/>
    </row>
    <row r="611" spans="2:8">
      <c r="B611" s="10"/>
      <c r="C611" s="10"/>
      <c r="D611" s="204"/>
      <c r="E611" s="204"/>
      <c r="F611" s="204"/>
      <c r="G611" s="204"/>
      <c r="H611" s="204"/>
    </row>
    <row r="612" spans="2:8">
      <c r="B612" s="10"/>
      <c r="C612" s="10"/>
      <c r="D612" s="204"/>
      <c r="E612" s="204"/>
      <c r="F612" s="204"/>
      <c r="G612" s="204"/>
      <c r="H612" s="204"/>
    </row>
    <row r="613" spans="2:8">
      <c r="B613" s="10"/>
      <c r="C613" s="10"/>
      <c r="D613" s="204"/>
      <c r="E613" s="204"/>
      <c r="F613" s="204"/>
      <c r="G613" s="204"/>
      <c r="H613" s="204"/>
    </row>
    <row r="614" spans="2:8">
      <c r="B614" s="10"/>
      <c r="C614" s="10"/>
      <c r="D614" s="204"/>
      <c r="E614" s="204"/>
      <c r="F614" s="204"/>
      <c r="G614" s="204"/>
      <c r="H614" s="204"/>
    </row>
    <row r="615" spans="2:8">
      <c r="B615" s="10"/>
      <c r="C615" s="10"/>
      <c r="D615" s="204"/>
      <c r="E615" s="204"/>
      <c r="F615" s="204"/>
      <c r="G615" s="204"/>
      <c r="H615" s="204"/>
    </row>
    <row r="616" spans="2:8">
      <c r="B616" s="10"/>
      <c r="C616" s="10"/>
      <c r="D616" s="204"/>
      <c r="E616" s="204"/>
      <c r="F616" s="204"/>
      <c r="G616" s="204"/>
      <c r="H616" s="204"/>
    </row>
    <row r="617" spans="2:8">
      <c r="B617" s="10"/>
      <c r="C617" s="10"/>
      <c r="D617" s="204"/>
      <c r="E617" s="204"/>
      <c r="F617" s="204"/>
      <c r="G617" s="204"/>
      <c r="H617" s="204"/>
    </row>
    <row r="618" spans="2:8">
      <c r="B618" s="10"/>
      <c r="C618" s="10"/>
      <c r="D618" s="204"/>
      <c r="E618" s="204"/>
      <c r="F618" s="204"/>
      <c r="G618" s="204"/>
      <c r="H618" s="204"/>
    </row>
    <row r="619" spans="2:8">
      <c r="B619" s="10"/>
      <c r="C619" s="10"/>
      <c r="D619" s="204"/>
      <c r="E619" s="204"/>
      <c r="F619" s="204"/>
      <c r="G619" s="204"/>
      <c r="H619" s="204"/>
    </row>
    <row r="620" spans="2:8">
      <c r="B620" s="10"/>
      <c r="C620" s="10"/>
      <c r="D620" s="204"/>
      <c r="E620" s="204"/>
      <c r="F620" s="204"/>
      <c r="G620" s="204"/>
      <c r="H620" s="204"/>
    </row>
    <row r="621" spans="2:8">
      <c r="B621" s="10"/>
      <c r="C621" s="10"/>
      <c r="D621" s="204"/>
      <c r="E621" s="204"/>
      <c r="F621" s="204"/>
      <c r="G621" s="204"/>
      <c r="H621" s="204"/>
    </row>
    <row r="622" spans="2:8">
      <c r="B622" s="10"/>
      <c r="C622" s="10"/>
      <c r="D622" s="204"/>
      <c r="E622" s="204"/>
      <c r="F622" s="204"/>
      <c r="G622" s="204"/>
      <c r="H622" s="204"/>
    </row>
    <row r="623" spans="2:8">
      <c r="B623" s="10"/>
      <c r="C623" s="10"/>
      <c r="D623" s="204"/>
      <c r="E623" s="204"/>
      <c r="F623" s="204"/>
      <c r="G623" s="204"/>
      <c r="H623" s="204"/>
    </row>
    <row r="624" spans="2:8">
      <c r="B624" s="10"/>
      <c r="C624" s="10"/>
      <c r="D624" s="204"/>
      <c r="E624" s="204"/>
      <c r="F624" s="204"/>
      <c r="G624" s="204"/>
      <c r="H624" s="204"/>
    </row>
    <row r="625" spans="2:8">
      <c r="B625" s="10"/>
      <c r="C625" s="10"/>
      <c r="D625" s="204"/>
      <c r="E625" s="204"/>
      <c r="F625" s="204"/>
      <c r="G625" s="204"/>
      <c r="H625" s="204"/>
    </row>
    <row r="626" spans="2:8">
      <c r="B626" s="10"/>
      <c r="C626" s="10"/>
      <c r="D626" s="204"/>
      <c r="E626" s="204"/>
      <c r="F626" s="204"/>
      <c r="G626" s="204"/>
      <c r="H626" s="204"/>
    </row>
    <row r="627" spans="2:8">
      <c r="B627" s="10"/>
      <c r="C627" s="10"/>
      <c r="D627" s="204"/>
      <c r="E627" s="204"/>
      <c r="F627" s="204"/>
      <c r="G627" s="204"/>
      <c r="H627" s="204"/>
    </row>
    <row r="628" spans="2:8">
      <c r="B628" s="10"/>
      <c r="C628" s="10"/>
    </row>
    <row r="629" spans="2:8">
      <c r="B629" s="10"/>
      <c r="C629" s="10"/>
    </row>
    <row r="630" spans="2:8">
      <c r="B630" s="10"/>
      <c r="C630" s="10"/>
    </row>
    <row r="631" spans="2:8">
      <c r="B631" s="10"/>
      <c r="C631" s="10"/>
    </row>
    <row r="632" spans="2:8">
      <c r="B632" s="10"/>
      <c r="C632" s="10"/>
    </row>
    <row r="633" spans="2:8">
      <c r="B633" s="10"/>
      <c r="C633" s="10"/>
    </row>
  </sheetData>
  <mergeCells count="10">
    <mergeCell ref="A4:C5"/>
    <mergeCell ref="A1:H3"/>
    <mergeCell ref="A554:C554"/>
    <mergeCell ref="A261:C261"/>
    <mergeCell ref="A500:C500"/>
    <mergeCell ref="A531:C531"/>
    <mergeCell ref="A541:C541"/>
    <mergeCell ref="A550:C550"/>
    <mergeCell ref="A502:C502"/>
    <mergeCell ref="A551:C551"/>
  </mergeCells>
  <phoneticPr fontId="8" type="noConversion"/>
  <pageMargins left="0.7" right="0.7" top="0.75" bottom="0.75" header="0.3" footer="0.3"/>
  <pageSetup paperSize="9" orientation="landscape" r:id="rId1"/>
  <headerFooter alignWithMargins="0">
    <oddFooter>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tabSelected="1" topLeftCell="A4" workbookViewId="0">
      <selection activeCell="L4" sqref="L4"/>
    </sheetView>
  </sheetViews>
  <sheetFormatPr defaultRowHeight="12.75"/>
  <cols>
    <col min="3" max="3" width="27.85546875" customWidth="1"/>
    <col min="4" max="4" width="8.7109375" customWidth="1"/>
    <col min="5" max="5" width="0.140625" hidden="1" customWidth="1"/>
    <col min="6" max="6" width="11.42578125" customWidth="1"/>
    <col min="8" max="8" width="11.140625" customWidth="1"/>
  </cols>
  <sheetData>
    <row r="1" spans="1:8" ht="18">
      <c r="A1" s="327" t="s">
        <v>329</v>
      </c>
      <c r="B1" s="327"/>
      <c r="C1" s="327"/>
      <c r="D1" s="327"/>
      <c r="E1" s="327"/>
      <c r="F1" s="327"/>
      <c r="G1" s="327"/>
      <c r="H1" s="327"/>
    </row>
    <row r="2" spans="1:8" ht="18">
      <c r="A2" s="182"/>
      <c r="B2" s="182"/>
      <c r="C2" s="182"/>
      <c r="D2" s="182"/>
      <c r="E2" s="182"/>
      <c r="F2" s="182"/>
      <c r="G2" s="182"/>
      <c r="H2" s="182"/>
    </row>
    <row r="4" spans="1:8" ht="47.25">
      <c r="A4" s="332" t="s">
        <v>215</v>
      </c>
      <c r="B4" s="333"/>
      <c r="C4" s="333"/>
      <c r="D4" s="334"/>
      <c r="E4" s="332"/>
      <c r="F4" s="331" t="s">
        <v>330</v>
      </c>
      <c r="G4" s="333"/>
      <c r="H4" s="331" t="s">
        <v>326</v>
      </c>
    </row>
    <row r="8" spans="1:8" ht="15">
      <c r="A8" s="183" t="s">
        <v>320</v>
      </c>
      <c r="B8" s="183"/>
      <c r="C8" s="183"/>
      <c r="D8" s="184"/>
      <c r="E8" s="184"/>
      <c r="F8" s="328">
        <v>1000</v>
      </c>
      <c r="G8" s="328"/>
      <c r="H8" s="328">
        <v>300</v>
      </c>
    </row>
    <row r="9" spans="1:8" ht="15">
      <c r="A9" s="183"/>
      <c r="B9" s="183"/>
      <c r="C9" s="183"/>
      <c r="D9" s="184"/>
      <c r="E9" s="184"/>
      <c r="F9" s="328"/>
      <c r="G9" s="328"/>
      <c r="H9" s="328"/>
    </row>
    <row r="10" spans="1:8" ht="15">
      <c r="A10" s="183" t="s">
        <v>276</v>
      </c>
      <c r="B10" s="183"/>
      <c r="C10" s="183"/>
      <c r="D10" s="184"/>
      <c r="E10" s="184"/>
      <c r="F10" s="328">
        <v>2000</v>
      </c>
      <c r="G10" s="328"/>
      <c r="H10" s="328">
        <v>850</v>
      </c>
    </row>
    <row r="11" spans="1:8" ht="15">
      <c r="A11" s="183"/>
      <c r="B11" s="183"/>
      <c r="C11" s="183"/>
      <c r="D11" s="184"/>
      <c r="E11" s="184"/>
      <c r="F11" s="328"/>
      <c r="G11" s="328"/>
      <c r="H11" s="328"/>
    </row>
    <row r="12" spans="1:8" ht="15">
      <c r="A12" s="183" t="s">
        <v>321</v>
      </c>
      <c r="B12" s="183"/>
      <c r="C12" s="183"/>
      <c r="D12" s="184"/>
      <c r="E12" s="184"/>
      <c r="F12" s="328">
        <v>500</v>
      </c>
      <c r="G12" s="328"/>
      <c r="H12" s="328">
        <v>500</v>
      </c>
    </row>
    <row r="13" spans="1:8" ht="15">
      <c r="A13" s="183"/>
      <c r="B13" s="183"/>
      <c r="C13" s="183"/>
      <c r="D13" s="184"/>
      <c r="E13" s="184"/>
      <c r="F13" s="328"/>
      <c r="G13" s="328"/>
      <c r="H13" s="328"/>
    </row>
    <row r="14" spans="1:8" ht="15">
      <c r="A14" s="183" t="s">
        <v>259</v>
      </c>
      <c r="B14" s="183"/>
      <c r="C14" s="183"/>
      <c r="D14" s="184"/>
      <c r="E14" s="184"/>
      <c r="F14" s="328">
        <v>700</v>
      </c>
      <c r="G14" s="328"/>
      <c r="H14" s="328">
        <v>700</v>
      </c>
    </row>
    <row r="15" spans="1:8" ht="15">
      <c r="A15" s="183"/>
      <c r="B15" s="183"/>
      <c r="C15" s="183"/>
      <c r="D15" s="184"/>
      <c r="E15" s="184"/>
      <c r="F15" s="328"/>
      <c r="G15" s="328"/>
      <c r="H15" s="328"/>
    </row>
    <row r="16" spans="1:8" ht="15">
      <c r="A16" s="183" t="s">
        <v>322</v>
      </c>
      <c r="B16" s="183"/>
      <c r="C16" s="183"/>
      <c r="D16" s="184"/>
      <c r="E16" s="184"/>
      <c r="F16" s="328">
        <v>500</v>
      </c>
      <c r="G16" s="328"/>
      <c r="H16" s="328">
        <v>500</v>
      </c>
    </row>
    <row r="17" spans="1:8" ht="15">
      <c r="A17" s="183"/>
      <c r="B17" s="183"/>
      <c r="C17" s="183"/>
      <c r="D17" s="184"/>
      <c r="E17" s="184"/>
      <c r="F17" s="328"/>
      <c r="G17" s="328"/>
      <c r="H17" s="328"/>
    </row>
    <row r="18" spans="1:8" ht="15">
      <c r="A18" s="183" t="s">
        <v>323</v>
      </c>
      <c r="B18" s="183"/>
      <c r="C18" s="183"/>
      <c r="D18" s="184"/>
      <c r="E18" s="184"/>
      <c r="F18" s="328">
        <v>1000</v>
      </c>
      <c r="G18" s="328"/>
      <c r="H18" s="328" t="s">
        <v>327</v>
      </c>
    </row>
    <row r="19" spans="1:8" ht="15">
      <c r="A19" s="183"/>
      <c r="B19" s="183"/>
      <c r="C19" s="183"/>
      <c r="D19" s="184"/>
      <c r="E19" s="184"/>
      <c r="F19" s="328"/>
      <c r="G19" s="328"/>
      <c r="H19" s="328"/>
    </row>
    <row r="20" spans="1:8" ht="15">
      <c r="A20" s="183" t="s">
        <v>277</v>
      </c>
      <c r="B20" s="183"/>
      <c r="C20" s="183"/>
      <c r="D20" s="184"/>
      <c r="E20" s="184"/>
      <c r="F20" s="328">
        <v>1500</v>
      </c>
      <c r="G20" s="328"/>
      <c r="H20" s="328" t="s">
        <v>328</v>
      </c>
    </row>
    <row r="21" spans="1:8" ht="15">
      <c r="A21" s="183"/>
      <c r="B21" s="183"/>
      <c r="C21" s="183"/>
      <c r="D21" s="184"/>
      <c r="E21" s="184"/>
      <c r="F21" s="328"/>
      <c r="G21" s="328"/>
      <c r="H21" s="328"/>
    </row>
    <row r="22" spans="1:8" ht="15">
      <c r="A22" s="183" t="s">
        <v>324</v>
      </c>
      <c r="B22" s="183"/>
      <c r="C22" s="183"/>
      <c r="D22" s="184"/>
      <c r="E22" s="184"/>
      <c r="F22" s="328">
        <v>930</v>
      </c>
      <c r="G22" s="328"/>
      <c r="H22" s="328">
        <v>400</v>
      </c>
    </row>
    <row r="23" spans="1:8" ht="15">
      <c r="A23" s="183"/>
      <c r="B23" s="183"/>
      <c r="C23" s="183"/>
      <c r="D23" s="184"/>
      <c r="E23" s="184"/>
      <c r="F23" s="328"/>
      <c r="G23" s="328"/>
      <c r="H23" s="328"/>
    </row>
    <row r="24" spans="1:8" ht="15">
      <c r="A24" s="183" t="s">
        <v>325</v>
      </c>
      <c r="B24" s="183"/>
      <c r="C24" s="183"/>
      <c r="D24" s="184"/>
      <c r="E24" s="184"/>
      <c r="F24" s="328">
        <v>250</v>
      </c>
      <c r="G24" s="328"/>
      <c r="H24" s="328">
        <v>250</v>
      </c>
    </row>
    <row r="25" spans="1:8" ht="15">
      <c r="A25" s="183"/>
      <c r="B25" s="183"/>
      <c r="C25" s="183"/>
      <c r="D25" s="184"/>
      <c r="E25" s="184"/>
      <c r="F25" s="328"/>
      <c r="G25" s="328"/>
      <c r="H25" s="328"/>
    </row>
    <row r="26" spans="1:8" ht="15">
      <c r="A26" s="183" t="s">
        <v>260</v>
      </c>
      <c r="B26" s="183"/>
      <c r="C26" s="183"/>
      <c r="D26" s="184"/>
      <c r="E26" s="184"/>
      <c r="F26" s="328">
        <v>1000</v>
      </c>
      <c r="G26" s="328"/>
      <c r="H26" s="328">
        <v>1000</v>
      </c>
    </row>
    <row r="27" spans="1:8" ht="15">
      <c r="A27" s="183"/>
      <c r="B27" s="183"/>
      <c r="C27" s="183"/>
      <c r="D27" s="184"/>
      <c r="E27" s="184"/>
      <c r="F27" s="328"/>
      <c r="G27" s="328"/>
      <c r="H27" s="328"/>
    </row>
    <row r="28" spans="1:8" ht="15">
      <c r="A28" s="183" t="s">
        <v>331</v>
      </c>
      <c r="B28" s="183"/>
      <c r="C28" s="183"/>
      <c r="D28" s="184"/>
      <c r="E28" s="184"/>
      <c r="F28" s="328">
        <v>1362</v>
      </c>
      <c r="G28" s="328"/>
      <c r="H28" s="328">
        <v>850</v>
      </c>
    </row>
    <row r="29" spans="1:8" ht="15">
      <c r="A29" s="183"/>
      <c r="B29" s="183"/>
      <c r="C29" s="183"/>
      <c r="D29" s="184"/>
      <c r="E29" s="184"/>
      <c r="F29" s="328"/>
      <c r="G29" s="328"/>
      <c r="H29" s="328"/>
    </row>
    <row r="30" spans="1:8" s="83" customFormat="1" ht="15.75">
      <c r="A30" s="185" t="s">
        <v>214</v>
      </c>
      <c r="B30" s="185"/>
      <c r="C30" s="185"/>
      <c r="D30" s="186"/>
      <c r="E30" s="186"/>
      <c r="F30" s="329">
        <f>SUM(F8:F28)</f>
        <v>10742</v>
      </c>
      <c r="G30" s="329"/>
      <c r="H30" s="329">
        <v>6500</v>
      </c>
    </row>
    <row r="31" spans="1:8" ht="15">
      <c r="F31" s="330"/>
      <c r="G31" s="330"/>
      <c r="H31" s="328">
        <v>6900</v>
      </c>
    </row>
    <row r="32" spans="1:8">
      <c r="F32" s="330"/>
      <c r="G32" s="330"/>
      <c r="H32" s="330"/>
    </row>
    <row r="33" spans="6:8">
      <c r="F33" s="330"/>
      <c r="G33" s="330"/>
      <c r="H33" s="330"/>
    </row>
    <row r="34" spans="6:8">
      <c r="F34" s="330"/>
      <c r="G34" s="330"/>
      <c r="H34" s="330"/>
    </row>
    <row r="35" spans="6:8">
      <c r="F35" s="330"/>
      <c r="G35" s="330"/>
      <c r="H35" s="330"/>
    </row>
    <row r="36" spans="6:8">
      <c r="F36" s="330"/>
      <c r="G36" s="330"/>
      <c r="H36" s="330"/>
    </row>
    <row r="37" spans="6:8">
      <c r="F37" s="330"/>
      <c r="G37" s="330"/>
      <c r="H37" s="330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príjmy</vt:lpstr>
      <vt:lpstr>vydavky</vt:lpstr>
      <vt:lpstr>Hárok1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Beata Porubska</cp:lastModifiedBy>
  <cp:revision>0</cp:revision>
  <cp:lastPrinted>2015-11-30T10:47:59Z</cp:lastPrinted>
  <dcterms:created xsi:type="dcterms:W3CDTF">1601-01-01T00:00:00Z</dcterms:created>
  <dcterms:modified xsi:type="dcterms:W3CDTF">2015-11-30T10:49:29Z</dcterms:modified>
</cp:coreProperties>
</file>